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2"/>
  </bookViews>
  <sheets>
    <sheet name="MAJOR" sheetId="1" r:id="rId1"/>
    <sheet name="Minor 1" sheetId="2" r:id="rId2"/>
    <sheet name="Minor 2" sheetId="3" r:id="rId3"/>
  </sheets>
  <definedNames>
    <definedName name="_xlnm.Print_Area" localSheetId="0">'MAJOR'!$A$1:$T$92</definedName>
  </definedNames>
  <calcPr fullCalcOnLoad="1"/>
</workbook>
</file>

<file path=xl/sharedStrings.xml><?xml version="1.0" encoding="utf-8"?>
<sst xmlns="http://schemas.openxmlformats.org/spreadsheetml/2006/main" count="452" uniqueCount="188">
  <si>
    <t>ეკონომიკის საბაკალავრო პროგრამა</t>
  </si>
  <si>
    <t>#</t>
  </si>
  <si>
    <t>დისციპლინის დასახელება</t>
  </si>
  <si>
    <t>სტატუსი</t>
  </si>
  <si>
    <t>წინაპირობა</t>
  </si>
  <si>
    <t>საათების განაწილება კვირაში</t>
  </si>
  <si>
    <t>სულ</t>
  </si>
  <si>
    <t>ლექცია</t>
  </si>
  <si>
    <t>სემინარი</t>
  </si>
  <si>
    <t>სემესტრების მიხედვით</t>
  </si>
  <si>
    <t>I</t>
  </si>
  <si>
    <t>II</t>
  </si>
  <si>
    <t>III</t>
  </si>
  <si>
    <t>IV</t>
  </si>
  <si>
    <t>V</t>
  </si>
  <si>
    <t>VI</t>
  </si>
  <si>
    <t>VII</t>
  </si>
  <si>
    <t>VIII</t>
  </si>
  <si>
    <t>საფაკულტეტო სასწავლო კურსები</t>
  </si>
  <si>
    <t>მიკროეკონომიკის პრინციპები</t>
  </si>
  <si>
    <t>სავალდებულო</t>
  </si>
  <si>
    <t>წინაპირობის გარეშე</t>
  </si>
  <si>
    <t>მაკროეკონომიკის პრინციპები</t>
  </si>
  <si>
    <t>ბიზნესის ადმინისტრირების საფუძვლები</t>
  </si>
  <si>
    <t>ECTS კრედიტების რაოდენობა</t>
  </si>
  <si>
    <t>ბუღალტრული აღრიცხვის საფუძვლები</t>
  </si>
  <si>
    <t>უცხო ენა 1</t>
  </si>
  <si>
    <t>უცხო ენა 2</t>
  </si>
  <si>
    <t>უცხო ენა 3</t>
  </si>
  <si>
    <t>თავისუფალი კრედიტები</t>
  </si>
  <si>
    <t>სტუდენტს შეუძლია აირჩიოს ნებისმიერი ფაკულტეტის ნებისმიერი საგანი</t>
  </si>
  <si>
    <t>თავისუფალი</t>
  </si>
  <si>
    <t>მაპროფილებელი სასწავლო კურსები</t>
  </si>
  <si>
    <t>ეკონომიკური ინფორმატიკა</t>
  </si>
  <si>
    <t>უცხო ენა 4</t>
  </si>
  <si>
    <t>ალბათობის თეორია და მათემატიკური სტატისტიკა</t>
  </si>
  <si>
    <t>მიკროეკონომიკა 1</t>
  </si>
  <si>
    <t>მიკროეკონომიკა 2</t>
  </si>
  <si>
    <t>მაკროეკონომიკა 1</t>
  </si>
  <si>
    <t>მაკროეკონომიკა 2</t>
  </si>
  <si>
    <t>საერთაშორისო ეკონომიკა 1</t>
  </si>
  <si>
    <t>საერთაშორისო ეკონომიკა 2</t>
  </si>
  <si>
    <t>ეკონომეტრიკა 1</t>
  </si>
  <si>
    <t>ეკონომეტრიკა 2</t>
  </si>
  <si>
    <t>ეკონომიკური პოლიტიკა 1</t>
  </si>
  <si>
    <t>ეკონომიკური პოლიტიკა 2</t>
  </si>
  <si>
    <t>სტატისტიკა ეკონომიკისა და ბიზნესისათვის 1</t>
  </si>
  <si>
    <t>სტატისტიკა ეკონომიკისა და ბიზნესისათვის 2</t>
  </si>
  <si>
    <t>ეროვნულ ანგარიშთა სისტემა</t>
  </si>
  <si>
    <t>შრომის ეკონომიკა</t>
  </si>
  <si>
    <t>ეკონომიკური აზრის ისტორია</t>
  </si>
  <si>
    <t>პრაქტიკა</t>
  </si>
  <si>
    <t>შესაბამისი მოდულის 15 კრედიტი</t>
  </si>
  <si>
    <t>არჩევითი მოდულები</t>
  </si>
  <si>
    <t>ეკონომიკური პოლიტიკა</t>
  </si>
  <si>
    <t>მაკროეკონომიკა</t>
  </si>
  <si>
    <t>საერთაშორისო ეკონომიკა</t>
  </si>
  <si>
    <t>მენეჯერული ეკონომიკა</t>
  </si>
  <si>
    <t>ეკონომეტრიკა და მათემატიკური ეკონომიკა</t>
  </si>
  <si>
    <r>
      <t xml:space="preserve">არჩევითი მოდულის სასწავლო კურსები </t>
    </r>
    <r>
      <rPr>
        <sz val="11"/>
        <color indexed="8"/>
        <rFont val="Sylfaen"/>
        <family val="1"/>
      </rPr>
      <t>(სტუდენტი ირჩევს ერთ მოდულს)</t>
    </r>
  </si>
  <si>
    <r>
      <t xml:space="preserve">დამატებითი სპეციალობა </t>
    </r>
    <r>
      <rPr>
        <sz val="11"/>
        <color indexed="8"/>
        <rFont val="Sylfaen"/>
        <family val="1"/>
      </rPr>
      <t>სტუდენტი იჩევს ნებისმიერ დამატებით სპეციალობას)</t>
    </r>
  </si>
  <si>
    <t>საერთაშორისო კონკურეციული უპირატესობის მიღწევის პოლიტიკა</t>
  </si>
  <si>
    <t>მოდულის სავალდებულო</t>
  </si>
  <si>
    <t>სოციალური პოლიტიკა</t>
  </si>
  <si>
    <t>ანტიმონოპოლიური პოლიტიკა</t>
  </si>
  <si>
    <t>ეკონომიკის სახელმწიფო რეგულირება</t>
  </si>
  <si>
    <t>ეკონომიკური ზრდა</t>
  </si>
  <si>
    <t>ეკონომიკური განვითარება</t>
  </si>
  <si>
    <t>მაკროეკონომიკური პროგნოზირება</t>
  </si>
  <si>
    <t>მაკროეკონომიკური პოლიტიკა</t>
  </si>
  <si>
    <t>მოდული: მენეჯერული ეკონომიკა</t>
  </si>
  <si>
    <t>ფირმის ეკონომიკა</t>
  </si>
  <si>
    <t>კეთილდღეობის ეკონომიკა</t>
  </si>
  <si>
    <t>მოდული: მაკროეკონომიკა</t>
  </si>
  <si>
    <t>მოდული: ეკონომიკური პოლიტიკა</t>
  </si>
  <si>
    <t>მათემატიკა II</t>
  </si>
  <si>
    <t>მათემატიკური მოდელირება ეკონომიკაში</t>
  </si>
  <si>
    <t>მოდული: ეკონომეტრიკა და მათემატიკური ეკონომიკა</t>
  </si>
  <si>
    <t>სტატისტიკური პროგნოზირება ეკონომიკასა და ბიზნესში</t>
  </si>
  <si>
    <t>სოციალური სტატისტიკა</t>
  </si>
  <si>
    <t>ფისკალური და მონეტარული სტატისტიკა</t>
  </si>
  <si>
    <t>საერთაშორისო სტატისტიკა</t>
  </si>
  <si>
    <t>ტურიზმის სტატისტიკა</t>
  </si>
  <si>
    <t>მოდული: შრომის ეკონომიკა</t>
  </si>
  <si>
    <t>მოსახლეობის ეკონომიკა</t>
  </si>
  <si>
    <t>შრომითი მიგრაცია</t>
  </si>
  <si>
    <t>შრომის ანაზღაურება</t>
  </si>
  <si>
    <t>მოდული: საერთაშორისო ეკონომიკა</t>
  </si>
  <si>
    <t>საერთაშორისო ეკონომიკური ორგანიზაციები</t>
  </si>
  <si>
    <t>საერთაშორისო ეკონომიკური ინტეგრაცია</t>
  </si>
  <si>
    <t>მოსახლეობა და მსოფლიო განვითარება</t>
  </si>
  <si>
    <t>ტნკ–ები და საერთაშორისო ინვესტიციები</t>
  </si>
  <si>
    <t>დანართი 1</t>
  </si>
  <si>
    <t>ეკონომიკის პრინციპები</t>
  </si>
  <si>
    <t>ეკონომეტრიკა</t>
  </si>
  <si>
    <t>მიკროეკონომიკა</t>
  </si>
  <si>
    <t>საჯარო ფინანსები</t>
  </si>
  <si>
    <t>დანართი 3</t>
  </si>
  <si>
    <t>დანართი 2</t>
  </si>
  <si>
    <t>საათების სემესტრული განაწილება</t>
  </si>
  <si>
    <t>საკონტაქტო</t>
  </si>
  <si>
    <t>დამოუკიდებელი</t>
  </si>
  <si>
    <t>საკონტაქტო საათების განაწილება კვირაში</t>
  </si>
  <si>
    <t>ლექტორი/ლექტორები</t>
  </si>
  <si>
    <t xml:space="preserve">სრული პროფ. ელგუჯა
 მექვაბიშვილი
</t>
  </si>
  <si>
    <t>ფიზიკა–მათემატიკის მეცნ. დოქტ. თამაზ ზერეკიძე</t>
  </si>
  <si>
    <t xml:space="preserve">სრული პროფ. ქეთევან მარშავა
ასოც. პროფ. მარინე მინდორაშვილი
</t>
  </si>
  <si>
    <t xml:space="preserve">ასოც. პროფ.
ეკა ლეკაშვილი
</t>
  </si>
  <si>
    <t xml:space="preserve">ასოც. პროფ.
გულნაზ ერქომაიშვილი
</t>
  </si>
  <si>
    <t xml:space="preserve">სრული პროფ.
მირიან ტუხაშვილი
</t>
  </si>
  <si>
    <t xml:space="preserve">ასოც. პროფ.
შალვა გოგიაშვილი
</t>
  </si>
  <si>
    <t xml:space="preserve">სრული პროფ.
ნოდარ ხადური
</t>
  </si>
  <si>
    <t xml:space="preserve">ასოც. პროფ.
ია ნაცვლიშვილი
</t>
  </si>
  <si>
    <t xml:space="preserve">ასოც. პროფ.
ინეზა გაგნიძე
</t>
  </si>
  <si>
    <t xml:space="preserve">სრული პროფ.
იური ანანიაშვილი
</t>
  </si>
  <si>
    <t xml:space="preserve">ასოც. პროფ.
აკაკი არსენაშვილი
</t>
  </si>
  <si>
    <t xml:space="preserve">სრული პროფ.
სიმონ გლაშვილი
</t>
  </si>
  <si>
    <t xml:space="preserve">ასოც. პროფ.
ნინო აბესაძე
</t>
  </si>
  <si>
    <t xml:space="preserve">ეკონომიკის დოქტ.
ზამირა შონია
</t>
  </si>
  <si>
    <t>მენეჯერული ეკონომიკა I</t>
  </si>
  <si>
    <t xml:space="preserve">ეკონომიკის დოქტ.
მზია შელია
</t>
  </si>
  <si>
    <t xml:space="preserve">ასოც. პროფ.
მურმან ცარციძე
</t>
  </si>
  <si>
    <t>სრული პროფ.  მირიან ტუხაშვილი</t>
  </si>
  <si>
    <t xml:space="preserve">ასოც. პროფ.  ნინო აბესაძე 
</t>
  </si>
  <si>
    <t>მიკროეკონომიკა2</t>
  </si>
  <si>
    <t>დამატებითი სპეციალობა ძირითადი სპეციალობის "ბიზნესის ადმინისტრირება" სტუდენტებისათვის</t>
  </si>
  <si>
    <t>დამატებითი სპეციალობა სხვა ფაკულტეტების სტუდენტებისათვის</t>
  </si>
  <si>
    <t>სტატისტიკა ეკონომიკისა და ბიზნესისათვის</t>
  </si>
  <si>
    <t>სახელმწიფო შესყიდვების ადმინისტრირება (პრაქტიკული კურსი)</t>
  </si>
  <si>
    <t xml:space="preserve">სრული პროფ.რევაზ გველესიანი, ასოც. პროფ. ეკა ლეკაშვილი, დოქტორანტი გიორგი გაფრინდაშვილი                           </t>
  </si>
  <si>
    <t>ეკონომიკური და სოციალური სტატისტიკა</t>
  </si>
  <si>
    <t>დარგობრივი
ბაზრების ეკონომიკა</t>
  </si>
  <si>
    <t>მეწარმეობის ეკონომიკა</t>
  </si>
  <si>
    <t xml:space="preserve">ოპერაციათა კვლევა </t>
  </si>
  <si>
    <t>ეკონომეტრიკა 3</t>
  </si>
  <si>
    <t>დასაქმება და შრომის ბაზრის რეგულირება</t>
  </si>
  <si>
    <t>ეკონომიკის დოქტ.
ნათელა ლაცაბიძე</t>
  </si>
  <si>
    <t>ეკონომიკის დოქტ.
თამაზ ზუბიაშვილი</t>
  </si>
  <si>
    <t>მსოფლიო ეკონომიკა</t>
  </si>
  <si>
    <t>ასისტენტ–პროფ.
ლელა ჯამაგიძე</t>
  </si>
  <si>
    <t>ავტორი/ავტორები</t>
  </si>
  <si>
    <t>სემინარი/
პრაქტიკული</t>
  </si>
  <si>
    <t xml:space="preserve">სრული პროფ. თეიმურაზ შენგელია 
</t>
  </si>
  <si>
    <t>ენების ცენტრის მასწავლებლები</t>
  </si>
  <si>
    <t xml:space="preserve">ენების ცენტრის მასწავლებლები
</t>
  </si>
  <si>
    <t>სრული პროფ. ელენე
ხარაბაძე</t>
  </si>
  <si>
    <t>ასოც. პროფ. ენვერ ლაგვილავა
ეკონომიკის დოქტ. ვაჟა გოგიჩაიშვილი
ეკონომიკის დოქტ. რუსუდან  სეთურიძე
ეკონომიკის დოქტ. დემურ სიჭინავა
ეკონომიკის დოქტ. მზია ტიკიშვილი
თემურ ჩალიგავა
თინა მელქოშვილი</t>
  </si>
  <si>
    <t xml:space="preserve">ასოც. პროფ. ომარ ფურთუხია
</t>
  </si>
  <si>
    <t xml:space="preserve">სრული პროფ. სიმონ გელაშვილი 
</t>
  </si>
  <si>
    <t xml:space="preserve">სრული პროფ.  ეთერი ხარაიშვილი
</t>
  </si>
  <si>
    <t xml:space="preserve">სრული პროფ.ნოდარ ხადური
</t>
  </si>
  <si>
    <t xml:space="preserve">სრული პროფ. ნოდარ ხადური
</t>
  </si>
  <si>
    <t xml:space="preserve">ასოც. პროფ. ნინო პაპაჩაშვილი
</t>
  </si>
  <si>
    <t xml:space="preserve">სრული პროფ.
იური ანანიაშვილი, 
</t>
  </si>
  <si>
    <t xml:space="preserve">სრული პროფ. რევაზ გველესიანი
</t>
  </si>
  <si>
    <t xml:space="preserve">სრული პროფ.  მირიან ტუხაშვილი
</t>
  </si>
  <si>
    <t xml:space="preserve">სრული პროფ.
ნოდარ ხადური
</t>
  </si>
  <si>
    <t xml:space="preserve">ასოც. პროფ.
ეკა ლეკაშვილი
ასოც. პროფ.
ინეზა გაგნიძე
</t>
  </si>
  <si>
    <t xml:space="preserve">სრული პროფ. ეთერ ხარაიშვილი
ასოც. პროფ.
გულნაზ ერქომაიშვილი
</t>
  </si>
  <si>
    <t xml:space="preserve">სრული პროფ.  ეთერ ხარაიშვილი
</t>
  </si>
  <si>
    <t xml:space="preserve">სრული პროფ. ეთერ ხარაიშვილი
</t>
  </si>
  <si>
    <t>ფიზიკა - მათემატიკის მეცნიერებათა დოქტორი თამაზ  ზერეკიძე 
ასოც. პროფ.
აკაკი არსენაშვილი</t>
  </si>
  <si>
    <t xml:space="preserve">სრული პროფ.
სიმონ გლაშვილი
სრული პროფ.
ქეთევან მარშავა
</t>
  </si>
  <si>
    <t xml:space="preserve">სრული პროფ. მირიან ტუხაშვილი
ეკონომიკის დოქტ.
მზია შელია
</t>
  </si>
  <si>
    <t xml:space="preserve">ასოც. პროფ. ნინო პაპაჩაშვილი
ასოც. პროფ.
ეკა ლეკაშვილი
</t>
  </si>
  <si>
    <t xml:space="preserve">სრული პროფ.  ეთერი ხარაიშვილი
 </t>
  </si>
  <si>
    <t xml:space="preserve">სრული პროფ.
იური ანანიაშვილი, 
</t>
  </si>
  <si>
    <t xml:space="preserve">ასოც. პროფ. ნინო პაპაჩაშვილი
</t>
  </si>
  <si>
    <t>ეკონომიკის დოქტ.
ჯემალ ხარიტონაშვილი</t>
  </si>
  <si>
    <t xml:space="preserve">სრული პროფ. სიმონ გელაშვილი 
</t>
  </si>
  <si>
    <t xml:space="preserve">სრული პროფ.  ეთერი ხარაიშვილი
</t>
  </si>
  <si>
    <t xml:space="preserve">სრული პროფ. რევაზ გველესიანი
</t>
  </si>
  <si>
    <t>ასოც. პროფ.მიხეილ ჩიკვილაძე, ასოც. პროფ.ემზარ ჯგერენაია, ეკონომიკის დოქტ.თეიმურაზ კოპალეიშვილი</t>
  </si>
  <si>
    <t xml:space="preserve">სტატისტიკა ეკონომიკისა და ბიზნესისათვის </t>
  </si>
  <si>
    <t>მათემატიკა ეკონომიკისა და ბიზნესისთვის –1</t>
  </si>
  <si>
    <t>მათემატიკა ეკონომიკისა და ბიზნესისთვის – 2</t>
  </si>
  <si>
    <t>მათემატიკა ეკონომიკისა და ბიზნესისთვის–1</t>
  </si>
  <si>
    <t xml:space="preserve">ეკონომიკის დოქტ.
ჯემალ ხარიტონაშვილი
</t>
  </si>
  <si>
    <t xml:space="preserve">ასოც. პროფ. ნინო პაპაჩაშვილი ასისტენტ–პროფ. ლელა ჯამაგიძე 
</t>
  </si>
  <si>
    <t>მოდული: ეკონომიკური და სოციალური სტატისტიკა</t>
  </si>
  <si>
    <t xml:space="preserve">სრული პროფ.
ნოდარ ხადური
ასოც. პროფ. 
ნაზირა კაკულია
ასოც. პროფ.
მალხაზ ჩიქობავა
</t>
  </si>
  <si>
    <t xml:space="preserve">ასოც. პროფ. 
ნაზირა კაკულია
ასოც. პროფ.
მალხაზ ჩიქობავა
</t>
  </si>
  <si>
    <t xml:space="preserve">სასწავლო გეგმა </t>
  </si>
  <si>
    <t>მათემატიკა ეკონომიკისა და ბიზნესისთვის - 1</t>
  </si>
  <si>
    <t>თამაშთა თეორია ეკონომისტებისა
თვის</t>
  </si>
  <si>
    <t>მეწარმეობის განვითარების ეკონომიკური
პოლიტიკა</t>
  </si>
  <si>
    <t>დისციპლინის
 დასახელება</t>
  </si>
  <si>
    <t>ავტორი/
ავტორები</t>
  </si>
</sst>
</file>

<file path=xl/styles.xml><?xml version="1.0" encoding="utf-8"?>
<styleSheet xmlns="http://schemas.openxmlformats.org/spreadsheetml/2006/main">
  <numFmts count="2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7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7"/>
      <color indexed="8"/>
      <name val="Sylfaen"/>
      <family val="1"/>
    </font>
    <font>
      <b/>
      <sz val="7"/>
      <color indexed="8"/>
      <name val="Sylfaen"/>
      <family val="1"/>
    </font>
    <font>
      <b/>
      <sz val="10"/>
      <color indexed="8"/>
      <name val="Sylfaen"/>
      <family val="1"/>
    </font>
    <font>
      <i/>
      <sz val="11"/>
      <color indexed="8"/>
      <name val="Sylfaen"/>
      <family val="1"/>
    </font>
    <font>
      <sz val="9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7"/>
      <color theme="1"/>
      <name val="Sylfaen"/>
      <family val="1"/>
    </font>
    <font>
      <b/>
      <sz val="7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i/>
      <sz val="11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7" fillId="0" borderId="15" xfId="0" applyFont="1" applyBorder="1" applyAlignment="1">
      <alignment horizontal="center" vertical="center" textRotation="90"/>
    </xf>
    <xf numFmtId="0" fontId="57" fillId="0" borderId="16" xfId="0" applyFont="1" applyBorder="1" applyAlignment="1">
      <alignment horizontal="center" vertical="center" textRotation="90"/>
    </xf>
    <xf numFmtId="0" fontId="57" fillId="0" borderId="13" xfId="0" applyFont="1" applyBorder="1" applyAlignment="1">
      <alignment horizontal="center" vertical="center" textRotation="90"/>
    </xf>
    <xf numFmtId="0" fontId="49" fillId="0" borderId="15" xfId="0" applyFont="1" applyBorder="1" applyAlignment="1">
      <alignment horizontal="center" vertical="center" textRotation="45"/>
    </xf>
    <xf numFmtId="0" fontId="49" fillId="0" borderId="16" xfId="0" applyFont="1" applyBorder="1" applyAlignment="1">
      <alignment horizontal="center" vertical="center" textRotation="45"/>
    </xf>
    <xf numFmtId="0" fontId="49" fillId="0" borderId="13" xfId="0" applyFont="1" applyBorder="1" applyAlignment="1">
      <alignment horizontal="center" vertical="center" textRotation="45"/>
    </xf>
    <xf numFmtId="0" fontId="49" fillId="0" borderId="15" xfId="0" applyFont="1" applyBorder="1" applyAlignment="1">
      <alignment horizontal="center" vertical="center" textRotation="90"/>
    </xf>
    <xf numFmtId="0" fontId="49" fillId="0" borderId="16" xfId="0" applyFont="1" applyBorder="1" applyAlignment="1">
      <alignment horizontal="center" vertical="center" textRotation="90"/>
    </xf>
    <xf numFmtId="0" fontId="49" fillId="0" borderId="13" xfId="0" applyFont="1" applyBorder="1" applyAlignment="1">
      <alignment horizontal="center" vertical="center" textRotation="90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textRotation="90"/>
    </xf>
    <xf numFmtId="0" fontId="52" fillId="0" borderId="16" xfId="0" applyFont="1" applyBorder="1" applyAlignment="1">
      <alignment horizontal="center" vertical="center" textRotation="90"/>
    </xf>
    <xf numFmtId="0" fontId="52" fillId="0" borderId="13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/>
    </xf>
    <xf numFmtId="0" fontId="53" fillId="0" borderId="16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49" fillId="0" borderId="1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textRotation="90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0"/>
  <sheetViews>
    <sheetView view="pageLayout" workbookViewId="0" topLeftCell="A37">
      <selection activeCell="D38" sqref="D38"/>
    </sheetView>
  </sheetViews>
  <sheetFormatPr defaultColWidth="9.140625" defaultRowHeight="15"/>
  <cols>
    <col min="1" max="1" width="4.57421875" style="2" customWidth="1"/>
    <col min="2" max="2" width="22.140625" style="2" customWidth="1"/>
    <col min="3" max="3" width="8.140625" style="2" customWidth="1"/>
    <col min="4" max="4" width="12.421875" style="2" customWidth="1"/>
    <col min="5" max="9" width="4.140625" style="2" customWidth="1"/>
    <col min="10" max="10" width="4.8515625" style="2" customWidth="1"/>
    <col min="11" max="11" width="4.7109375" style="22" customWidth="1"/>
    <col min="12" max="18" width="4.00390625" style="22" customWidth="1"/>
    <col min="19" max="19" width="3.7109375" style="22" customWidth="1"/>
    <col min="20" max="20" width="27.57421875" style="1" customWidth="1"/>
    <col min="21" max="16384" width="9.140625" style="1" customWidth="1"/>
  </cols>
  <sheetData>
    <row r="1" spans="1:20" ht="15">
      <c r="A1" s="66" t="s">
        <v>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">
      <c r="A3" s="68" t="s">
        <v>182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57" customHeight="1">
      <c r="A4" s="60" t="s">
        <v>1</v>
      </c>
      <c r="B4" s="57" t="s">
        <v>2</v>
      </c>
      <c r="C4" s="54" t="s">
        <v>3</v>
      </c>
      <c r="D4" s="51" t="s">
        <v>4</v>
      </c>
      <c r="E4" s="77" t="s">
        <v>99</v>
      </c>
      <c r="F4" s="78"/>
      <c r="G4" s="79"/>
      <c r="H4" s="70" t="s">
        <v>102</v>
      </c>
      <c r="I4" s="71"/>
      <c r="J4" s="72"/>
      <c r="K4" s="73" t="s">
        <v>24</v>
      </c>
      <c r="L4" s="74"/>
      <c r="M4" s="74"/>
      <c r="N4" s="74"/>
      <c r="O4" s="74"/>
      <c r="P4" s="74"/>
      <c r="Q4" s="74"/>
      <c r="R4" s="74"/>
      <c r="S4" s="75"/>
      <c r="T4" s="69" t="s">
        <v>140</v>
      </c>
    </row>
    <row r="5" spans="1:20" ht="15" customHeight="1">
      <c r="A5" s="61"/>
      <c r="B5" s="58"/>
      <c r="C5" s="55"/>
      <c r="D5" s="52"/>
      <c r="E5" s="63" t="s">
        <v>6</v>
      </c>
      <c r="F5" s="48" t="s">
        <v>100</v>
      </c>
      <c r="G5" s="48" t="s">
        <v>101</v>
      </c>
      <c r="H5" s="48" t="s">
        <v>6</v>
      </c>
      <c r="I5" s="48" t="s">
        <v>7</v>
      </c>
      <c r="J5" s="76" t="s">
        <v>141</v>
      </c>
      <c r="K5" s="63" t="s">
        <v>6</v>
      </c>
      <c r="L5" s="73" t="s">
        <v>9</v>
      </c>
      <c r="M5" s="74"/>
      <c r="N5" s="74"/>
      <c r="O5" s="74"/>
      <c r="P5" s="74"/>
      <c r="Q5" s="74"/>
      <c r="R5" s="74"/>
      <c r="S5" s="75"/>
      <c r="T5" s="69"/>
    </row>
    <row r="6" spans="1:20" ht="15">
      <c r="A6" s="61"/>
      <c r="B6" s="58"/>
      <c r="C6" s="55"/>
      <c r="D6" s="52"/>
      <c r="E6" s="64"/>
      <c r="F6" s="49"/>
      <c r="G6" s="49"/>
      <c r="H6" s="49"/>
      <c r="I6" s="49"/>
      <c r="J6" s="49"/>
      <c r="K6" s="64"/>
      <c r="L6" s="44" t="s">
        <v>10</v>
      </c>
      <c r="M6" s="44" t="s">
        <v>11</v>
      </c>
      <c r="N6" s="44" t="s">
        <v>12</v>
      </c>
      <c r="O6" s="44" t="s">
        <v>13</v>
      </c>
      <c r="P6" s="44" t="s">
        <v>14</v>
      </c>
      <c r="Q6" s="44" t="s">
        <v>15</v>
      </c>
      <c r="R6" s="44" t="s">
        <v>16</v>
      </c>
      <c r="S6" s="44" t="s">
        <v>17</v>
      </c>
      <c r="T6" s="69"/>
    </row>
    <row r="7" spans="1:20" ht="52.5" customHeight="1">
      <c r="A7" s="62"/>
      <c r="B7" s="59"/>
      <c r="C7" s="56"/>
      <c r="D7" s="53"/>
      <c r="E7" s="65"/>
      <c r="F7" s="50"/>
      <c r="G7" s="50"/>
      <c r="H7" s="50"/>
      <c r="I7" s="50"/>
      <c r="J7" s="50"/>
      <c r="K7" s="65"/>
      <c r="L7" s="45"/>
      <c r="M7" s="45"/>
      <c r="N7" s="45"/>
      <c r="O7" s="45"/>
      <c r="P7" s="45"/>
      <c r="Q7" s="45"/>
      <c r="R7" s="45"/>
      <c r="S7" s="45"/>
      <c r="T7" s="69"/>
    </row>
    <row r="8" spans="1:20" ht="15">
      <c r="A8" s="46" t="s">
        <v>6</v>
      </c>
      <c r="B8" s="47"/>
      <c r="H8" s="3"/>
      <c r="I8" s="3"/>
      <c r="J8" s="3"/>
      <c r="K8" s="18">
        <v>240</v>
      </c>
      <c r="L8" s="18">
        <v>30</v>
      </c>
      <c r="M8" s="18">
        <v>30</v>
      </c>
      <c r="N8" s="18">
        <f>N9+N19+N21+N41+N50</f>
        <v>30</v>
      </c>
      <c r="O8" s="18">
        <f>O9+O19+O21+O41+O50</f>
        <v>30</v>
      </c>
      <c r="P8" s="18">
        <v>30</v>
      </c>
      <c r="Q8" s="18">
        <v>30</v>
      </c>
      <c r="R8" s="18">
        <v>30</v>
      </c>
      <c r="S8" s="18">
        <v>30</v>
      </c>
      <c r="T8" s="2"/>
    </row>
    <row r="9" spans="1:20" ht="15">
      <c r="A9" s="5" t="s">
        <v>18</v>
      </c>
      <c r="B9" s="6"/>
      <c r="H9" s="3"/>
      <c r="I9" s="3"/>
      <c r="J9" s="3"/>
      <c r="K9" s="18">
        <v>50</v>
      </c>
      <c r="L9" s="30">
        <v>25</v>
      </c>
      <c r="M9" s="30">
        <v>20</v>
      </c>
      <c r="N9" s="18">
        <f aca="true" t="shared" si="0" ref="N9:S9">SUM(N12:N18)</f>
        <v>5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2"/>
    </row>
    <row r="10" spans="1:20" ht="45">
      <c r="A10" s="28">
        <v>1</v>
      </c>
      <c r="B10" s="7" t="s">
        <v>19</v>
      </c>
      <c r="C10" s="14" t="s">
        <v>20</v>
      </c>
      <c r="D10" s="15" t="s">
        <v>21</v>
      </c>
      <c r="E10" s="8">
        <f>F10+G10</f>
        <v>125</v>
      </c>
      <c r="F10" s="8">
        <v>45</v>
      </c>
      <c r="G10" s="8">
        <v>80</v>
      </c>
      <c r="H10" s="28">
        <f>I10+J10</f>
        <v>3</v>
      </c>
      <c r="I10" s="28">
        <v>1</v>
      </c>
      <c r="J10" s="28">
        <v>2</v>
      </c>
      <c r="K10" s="18">
        <f>SUM(L10:S10)</f>
        <v>5</v>
      </c>
      <c r="L10" s="19">
        <v>5</v>
      </c>
      <c r="M10" s="19"/>
      <c r="N10" s="19"/>
      <c r="O10" s="19"/>
      <c r="P10" s="19"/>
      <c r="Q10" s="19"/>
      <c r="R10" s="19"/>
      <c r="S10" s="19"/>
      <c r="T10" s="7" t="s">
        <v>104</v>
      </c>
    </row>
    <row r="11" spans="1:20" ht="45">
      <c r="A11" s="28">
        <v>2</v>
      </c>
      <c r="B11" s="7" t="s">
        <v>22</v>
      </c>
      <c r="C11" s="14" t="s">
        <v>20</v>
      </c>
      <c r="D11" s="15" t="s">
        <v>19</v>
      </c>
      <c r="E11" s="8">
        <f>F11+G11</f>
        <v>125</v>
      </c>
      <c r="F11" s="8">
        <v>45</v>
      </c>
      <c r="G11" s="8">
        <v>80</v>
      </c>
      <c r="H11" s="28">
        <f>I11+J11</f>
        <v>3</v>
      </c>
      <c r="I11" s="28">
        <v>1</v>
      </c>
      <c r="J11" s="28">
        <v>2</v>
      </c>
      <c r="K11" s="18">
        <f>SUM(L11:S11)</f>
        <v>5</v>
      </c>
      <c r="L11" s="19"/>
      <c r="M11" s="19">
        <v>5</v>
      </c>
      <c r="N11" s="19"/>
      <c r="O11" s="19"/>
      <c r="P11" s="19"/>
      <c r="Q11" s="19"/>
      <c r="R11" s="19"/>
      <c r="S11" s="19"/>
      <c r="T11" s="7" t="s">
        <v>104</v>
      </c>
    </row>
    <row r="12" spans="1:20" ht="45">
      <c r="A12" s="3">
        <v>3</v>
      </c>
      <c r="B12" s="7" t="s">
        <v>174</v>
      </c>
      <c r="C12" s="14" t="s">
        <v>20</v>
      </c>
      <c r="D12" s="15" t="s">
        <v>21</v>
      </c>
      <c r="E12" s="8">
        <f>F12+G12</f>
        <v>125</v>
      </c>
      <c r="F12" s="8">
        <v>60</v>
      </c>
      <c r="G12" s="8">
        <v>65</v>
      </c>
      <c r="H12" s="3">
        <f aca="true" t="shared" si="1" ref="H12:H74">I12+J12</f>
        <v>4</v>
      </c>
      <c r="I12" s="3">
        <v>2</v>
      </c>
      <c r="J12" s="3">
        <v>2</v>
      </c>
      <c r="K12" s="18">
        <f aca="true" t="shared" si="2" ref="K12:K75">SUM(L12:S12)</f>
        <v>5</v>
      </c>
      <c r="L12" s="19">
        <v>5</v>
      </c>
      <c r="M12" s="19"/>
      <c r="N12" s="19"/>
      <c r="O12" s="19"/>
      <c r="P12" s="19"/>
      <c r="Q12" s="19"/>
      <c r="R12" s="19"/>
      <c r="S12" s="19"/>
      <c r="T12" s="7" t="s">
        <v>105</v>
      </c>
    </row>
    <row r="13" spans="1:20" ht="45">
      <c r="A13" s="3">
        <v>4</v>
      </c>
      <c r="B13" s="7" t="s">
        <v>175</v>
      </c>
      <c r="C13" s="14" t="s">
        <v>20</v>
      </c>
      <c r="D13" s="15" t="s">
        <v>176</v>
      </c>
      <c r="E13" s="8">
        <f aca="true" t="shared" si="3" ref="E13:E18">F13+G13</f>
        <v>125</v>
      </c>
      <c r="F13" s="8">
        <v>60</v>
      </c>
      <c r="G13" s="8">
        <v>65</v>
      </c>
      <c r="H13" s="3">
        <f t="shared" si="1"/>
        <v>4</v>
      </c>
      <c r="I13" s="3">
        <v>2</v>
      </c>
      <c r="J13" s="3">
        <v>2</v>
      </c>
      <c r="K13" s="18">
        <f t="shared" si="2"/>
        <v>5</v>
      </c>
      <c r="L13" s="19"/>
      <c r="M13" s="19">
        <v>5</v>
      </c>
      <c r="N13" s="19"/>
      <c r="O13" s="19"/>
      <c r="P13" s="19"/>
      <c r="Q13" s="19"/>
      <c r="R13" s="19"/>
      <c r="S13" s="19"/>
      <c r="T13" s="7" t="s">
        <v>105</v>
      </c>
    </row>
    <row r="14" spans="1:20" ht="60">
      <c r="A14" s="3">
        <v>5</v>
      </c>
      <c r="B14" s="7" t="s">
        <v>23</v>
      </c>
      <c r="C14" s="14" t="s">
        <v>20</v>
      </c>
      <c r="D14" s="15" t="s">
        <v>21</v>
      </c>
      <c r="E14" s="8">
        <f t="shared" si="3"/>
        <v>250</v>
      </c>
      <c r="F14" s="8">
        <v>90</v>
      </c>
      <c r="G14" s="8">
        <v>160</v>
      </c>
      <c r="H14" s="3">
        <f t="shared" si="1"/>
        <v>6</v>
      </c>
      <c r="I14" s="3">
        <v>2</v>
      </c>
      <c r="J14" s="3">
        <v>4</v>
      </c>
      <c r="K14" s="19">
        <f t="shared" si="2"/>
        <v>10</v>
      </c>
      <c r="L14" s="19">
        <v>10</v>
      </c>
      <c r="M14" s="19"/>
      <c r="N14" s="19"/>
      <c r="O14" s="19"/>
      <c r="P14" s="19"/>
      <c r="Q14" s="19"/>
      <c r="R14" s="19"/>
      <c r="S14" s="19"/>
      <c r="T14" s="7" t="s">
        <v>142</v>
      </c>
    </row>
    <row r="15" spans="1:20" ht="45">
      <c r="A15" s="3">
        <v>6</v>
      </c>
      <c r="B15" s="7" t="s">
        <v>25</v>
      </c>
      <c r="C15" s="14" t="s">
        <v>20</v>
      </c>
      <c r="D15" s="15" t="s">
        <v>19</v>
      </c>
      <c r="E15" s="8">
        <f t="shared" si="3"/>
        <v>125</v>
      </c>
      <c r="F15" s="8">
        <v>45</v>
      </c>
      <c r="G15" s="8">
        <v>80</v>
      </c>
      <c r="H15" s="3">
        <f t="shared" si="1"/>
        <v>3</v>
      </c>
      <c r="I15" s="3">
        <v>1</v>
      </c>
      <c r="J15" s="3">
        <v>2</v>
      </c>
      <c r="K15" s="18">
        <f t="shared" si="2"/>
        <v>5</v>
      </c>
      <c r="L15" s="19"/>
      <c r="M15" s="19">
        <v>5</v>
      </c>
      <c r="N15" s="19"/>
      <c r="O15" s="19"/>
      <c r="P15" s="19"/>
      <c r="Q15" s="19"/>
      <c r="R15" s="19"/>
      <c r="S15" s="19"/>
      <c r="T15" s="7" t="s">
        <v>145</v>
      </c>
    </row>
    <row r="16" spans="1:20" ht="30">
      <c r="A16" s="3">
        <v>7</v>
      </c>
      <c r="B16" s="7" t="s">
        <v>26</v>
      </c>
      <c r="C16" s="14" t="s">
        <v>20</v>
      </c>
      <c r="D16" s="15" t="s">
        <v>21</v>
      </c>
      <c r="E16" s="8">
        <f t="shared" si="3"/>
        <v>125</v>
      </c>
      <c r="F16" s="8">
        <v>90</v>
      </c>
      <c r="G16" s="8">
        <v>35</v>
      </c>
      <c r="H16" s="3">
        <f t="shared" si="1"/>
        <v>6</v>
      </c>
      <c r="I16" s="3">
        <v>0</v>
      </c>
      <c r="J16" s="3">
        <v>6</v>
      </c>
      <c r="K16" s="18">
        <f t="shared" si="2"/>
        <v>5</v>
      </c>
      <c r="L16" s="19">
        <v>5</v>
      </c>
      <c r="M16" s="19"/>
      <c r="N16" s="19"/>
      <c r="O16" s="19"/>
      <c r="P16" s="19"/>
      <c r="Q16" s="19"/>
      <c r="R16" s="19"/>
      <c r="S16" s="19"/>
      <c r="T16" s="7" t="s">
        <v>143</v>
      </c>
    </row>
    <row r="17" spans="1:20" ht="30">
      <c r="A17" s="3">
        <v>8</v>
      </c>
      <c r="B17" s="7" t="s">
        <v>27</v>
      </c>
      <c r="C17" s="14" t="s">
        <v>20</v>
      </c>
      <c r="D17" s="15" t="s">
        <v>26</v>
      </c>
      <c r="E17" s="8">
        <f t="shared" si="3"/>
        <v>125</v>
      </c>
      <c r="F17" s="8">
        <v>90</v>
      </c>
      <c r="G17" s="8">
        <v>35</v>
      </c>
      <c r="H17" s="3">
        <f t="shared" si="1"/>
        <v>6</v>
      </c>
      <c r="I17" s="3">
        <v>0</v>
      </c>
      <c r="J17" s="3">
        <v>6</v>
      </c>
      <c r="K17" s="18">
        <f t="shared" si="2"/>
        <v>5</v>
      </c>
      <c r="L17" s="19"/>
      <c r="M17" s="19">
        <v>5</v>
      </c>
      <c r="N17" s="19"/>
      <c r="O17" s="19"/>
      <c r="P17" s="19"/>
      <c r="Q17" s="19"/>
      <c r="R17" s="19"/>
      <c r="S17" s="19"/>
      <c r="T17" s="7" t="s">
        <v>143</v>
      </c>
    </row>
    <row r="18" spans="1:20" ht="45">
      <c r="A18" s="3">
        <v>9</v>
      </c>
      <c r="B18" s="7" t="s">
        <v>28</v>
      </c>
      <c r="C18" s="14" t="s">
        <v>20</v>
      </c>
      <c r="D18" s="15" t="s">
        <v>27</v>
      </c>
      <c r="E18" s="8">
        <f t="shared" si="3"/>
        <v>125</v>
      </c>
      <c r="F18" s="8">
        <v>90</v>
      </c>
      <c r="G18" s="8">
        <v>35</v>
      </c>
      <c r="H18" s="3">
        <f t="shared" si="1"/>
        <v>6</v>
      </c>
      <c r="I18" s="3">
        <v>0</v>
      </c>
      <c r="J18" s="3">
        <v>6</v>
      </c>
      <c r="K18" s="18">
        <f t="shared" si="2"/>
        <v>5</v>
      </c>
      <c r="L18" s="19"/>
      <c r="M18" s="19"/>
      <c r="N18" s="19">
        <v>5</v>
      </c>
      <c r="O18" s="19"/>
      <c r="P18" s="19"/>
      <c r="Q18" s="19"/>
      <c r="R18" s="19"/>
      <c r="S18" s="19"/>
      <c r="T18" s="7" t="s">
        <v>144</v>
      </c>
    </row>
    <row r="19" spans="1:20" ht="15">
      <c r="A19" s="6" t="s">
        <v>29</v>
      </c>
      <c r="B19" s="5"/>
      <c r="C19" s="16"/>
      <c r="D19" s="17"/>
      <c r="E19" s="8"/>
      <c r="F19" s="6"/>
      <c r="G19" s="6"/>
      <c r="H19" s="3"/>
      <c r="I19" s="3"/>
      <c r="J19" s="3"/>
      <c r="K19" s="18">
        <f t="shared" si="2"/>
        <v>10</v>
      </c>
      <c r="L19" s="18"/>
      <c r="M19" s="18"/>
      <c r="N19" s="18"/>
      <c r="O19" s="18"/>
      <c r="P19" s="18"/>
      <c r="Q19" s="18"/>
      <c r="R19" s="18">
        <v>5</v>
      </c>
      <c r="S19" s="18">
        <v>5</v>
      </c>
      <c r="T19" s="26"/>
    </row>
    <row r="20" spans="1:20" ht="60">
      <c r="A20" s="3">
        <v>10</v>
      </c>
      <c r="B20" s="7" t="s">
        <v>30</v>
      </c>
      <c r="C20" s="14" t="s">
        <v>31</v>
      </c>
      <c r="D20" s="15"/>
      <c r="E20" s="8"/>
      <c r="F20" s="8"/>
      <c r="G20" s="8"/>
      <c r="H20" s="3"/>
      <c r="I20" s="3"/>
      <c r="J20" s="3"/>
      <c r="K20" s="18">
        <f t="shared" si="2"/>
        <v>10</v>
      </c>
      <c r="L20" s="19"/>
      <c r="M20" s="19"/>
      <c r="N20" s="19"/>
      <c r="O20" s="19"/>
      <c r="P20" s="19"/>
      <c r="Q20" s="19"/>
      <c r="R20" s="19">
        <v>5</v>
      </c>
      <c r="S20" s="19">
        <v>5</v>
      </c>
      <c r="T20" s="26"/>
    </row>
    <row r="21" spans="1:20" s="36" customFormat="1" ht="32.25" customHeight="1">
      <c r="A21" s="42" t="s">
        <v>32</v>
      </c>
      <c r="B21" s="43"/>
      <c r="C21" s="31"/>
      <c r="D21" s="32"/>
      <c r="E21" s="33"/>
      <c r="F21" s="33"/>
      <c r="G21" s="33"/>
      <c r="H21" s="34"/>
      <c r="I21" s="34"/>
      <c r="J21" s="34"/>
      <c r="K21" s="30">
        <v>120</v>
      </c>
      <c r="L21" s="30">
        <f>SUM(L22:L40)</f>
        <v>5</v>
      </c>
      <c r="M21" s="30">
        <v>10</v>
      </c>
      <c r="N21" s="30">
        <v>15</v>
      </c>
      <c r="O21" s="30">
        <f>SUM(O22:O40)</f>
        <v>20</v>
      </c>
      <c r="P21" s="30">
        <v>20</v>
      </c>
      <c r="Q21" s="30">
        <v>20</v>
      </c>
      <c r="R21" s="30">
        <v>15</v>
      </c>
      <c r="S21" s="30">
        <v>15</v>
      </c>
      <c r="T21" s="35"/>
    </row>
    <row r="22" spans="1:20" ht="180">
      <c r="A22" s="3">
        <v>11</v>
      </c>
      <c r="B22" s="7" t="s">
        <v>33</v>
      </c>
      <c r="C22" s="14" t="s">
        <v>20</v>
      </c>
      <c r="D22" s="15" t="s">
        <v>21</v>
      </c>
      <c r="E22" s="8">
        <f>K22*25</f>
        <v>125</v>
      </c>
      <c r="F22" s="8">
        <f>H22*15</f>
        <v>45</v>
      </c>
      <c r="G22" s="8">
        <f>E22-F22</f>
        <v>80</v>
      </c>
      <c r="H22" s="37">
        <v>3</v>
      </c>
      <c r="I22" s="3">
        <v>0</v>
      </c>
      <c r="J22" s="3">
        <v>3</v>
      </c>
      <c r="K22" s="18">
        <f t="shared" si="2"/>
        <v>5</v>
      </c>
      <c r="L22" s="19">
        <v>5</v>
      </c>
      <c r="M22" s="19"/>
      <c r="N22" s="19"/>
      <c r="O22" s="19"/>
      <c r="P22" s="19"/>
      <c r="Q22" s="19"/>
      <c r="R22" s="19"/>
      <c r="S22" s="19"/>
      <c r="T22" s="7" t="s">
        <v>146</v>
      </c>
    </row>
    <row r="23" spans="1:20" ht="30">
      <c r="A23" s="3">
        <v>12</v>
      </c>
      <c r="B23" s="7" t="s">
        <v>34</v>
      </c>
      <c r="C23" s="14" t="s">
        <v>20</v>
      </c>
      <c r="D23" s="15" t="s">
        <v>28</v>
      </c>
      <c r="E23" s="8">
        <f aca="true" t="shared" si="4" ref="E23:E86">K23*25</f>
        <v>125</v>
      </c>
      <c r="F23" s="8">
        <f aca="true" t="shared" si="5" ref="F23:F86">H23*15</f>
        <v>90</v>
      </c>
      <c r="G23" s="8">
        <f aca="true" t="shared" si="6" ref="G23:G86">E23-F23</f>
        <v>35</v>
      </c>
      <c r="H23" s="3">
        <f t="shared" si="1"/>
        <v>6</v>
      </c>
      <c r="I23" s="3">
        <v>0</v>
      </c>
      <c r="J23" s="3">
        <v>6</v>
      </c>
      <c r="K23" s="18">
        <f t="shared" si="2"/>
        <v>5</v>
      </c>
      <c r="L23" s="19"/>
      <c r="M23" s="19"/>
      <c r="N23" s="19"/>
      <c r="O23" s="19">
        <v>5</v>
      </c>
      <c r="P23" s="19"/>
      <c r="Q23" s="19"/>
      <c r="R23" s="19"/>
      <c r="S23" s="19"/>
      <c r="T23" s="7" t="s">
        <v>143</v>
      </c>
    </row>
    <row r="24" spans="1:20" ht="45">
      <c r="A24" s="3">
        <v>13</v>
      </c>
      <c r="B24" s="7" t="s">
        <v>35</v>
      </c>
      <c r="C24" s="14" t="s">
        <v>20</v>
      </c>
      <c r="D24" s="15" t="s">
        <v>176</v>
      </c>
      <c r="E24" s="8">
        <f t="shared" si="4"/>
        <v>125</v>
      </c>
      <c r="F24" s="8">
        <f t="shared" si="5"/>
        <v>75</v>
      </c>
      <c r="G24" s="8">
        <f t="shared" si="6"/>
        <v>50</v>
      </c>
      <c r="H24" s="3">
        <f t="shared" si="1"/>
        <v>5</v>
      </c>
      <c r="I24" s="3">
        <v>2</v>
      </c>
      <c r="J24" s="3">
        <v>3</v>
      </c>
      <c r="K24" s="18">
        <f t="shared" si="2"/>
        <v>5</v>
      </c>
      <c r="L24" s="19"/>
      <c r="M24" s="19">
        <v>5</v>
      </c>
      <c r="N24" s="19"/>
      <c r="O24" s="19"/>
      <c r="P24" s="19"/>
      <c r="Q24" s="19"/>
      <c r="R24" s="19"/>
      <c r="S24" s="19"/>
      <c r="T24" s="7" t="s">
        <v>147</v>
      </c>
    </row>
    <row r="25" spans="1:20" ht="60">
      <c r="A25" s="3">
        <v>14</v>
      </c>
      <c r="B25" s="7" t="s">
        <v>46</v>
      </c>
      <c r="C25" s="14" t="s">
        <v>20</v>
      </c>
      <c r="D25" s="15" t="s">
        <v>176</v>
      </c>
      <c r="E25" s="8">
        <f t="shared" si="4"/>
        <v>125</v>
      </c>
      <c r="F25" s="8">
        <f t="shared" si="5"/>
        <v>45</v>
      </c>
      <c r="G25" s="8">
        <f t="shared" si="6"/>
        <v>80</v>
      </c>
      <c r="H25" s="3">
        <f t="shared" si="1"/>
        <v>3</v>
      </c>
      <c r="I25" s="3">
        <v>1</v>
      </c>
      <c r="J25" s="3">
        <v>2</v>
      </c>
      <c r="K25" s="18">
        <f t="shared" si="2"/>
        <v>5</v>
      </c>
      <c r="L25" s="19"/>
      <c r="M25" s="19">
        <v>5</v>
      </c>
      <c r="N25" s="19"/>
      <c r="O25" s="19"/>
      <c r="P25" s="19"/>
      <c r="Q25" s="19"/>
      <c r="R25" s="19"/>
      <c r="S25" s="19"/>
      <c r="T25" s="7" t="s">
        <v>148</v>
      </c>
    </row>
    <row r="26" spans="1:20" ht="60">
      <c r="A26" s="3">
        <v>15</v>
      </c>
      <c r="B26" s="7" t="s">
        <v>47</v>
      </c>
      <c r="C26" s="14" t="s">
        <v>20</v>
      </c>
      <c r="D26" s="15" t="s">
        <v>46</v>
      </c>
      <c r="E26" s="8">
        <f t="shared" si="4"/>
        <v>125</v>
      </c>
      <c r="F26" s="8">
        <f t="shared" si="5"/>
        <v>45</v>
      </c>
      <c r="G26" s="8">
        <f t="shared" si="6"/>
        <v>80</v>
      </c>
      <c r="H26" s="3">
        <f t="shared" si="1"/>
        <v>3</v>
      </c>
      <c r="I26" s="3">
        <v>1</v>
      </c>
      <c r="J26" s="3">
        <v>2</v>
      </c>
      <c r="K26" s="18">
        <f t="shared" si="2"/>
        <v>5</v>
      </c>
      <c r="L26" s="19"/>
      <c r="M26" s="19"/>
      <c r="N26" s="19">
        <v>5</v>
      </c>
      <c r="O26" s="19"/>
      <c r="P26" s="19"/>
      <c r="Q26" s="19"/>
      <c r="R26" s="19"/>
      <c r="S26" s="19"/>
      <c r="T26" s="7" t="s">
        <v>148</v>
      </c>
    </row>
    <row r="27" spans="1:20" ht="45">
      <c r="A27" s="3">
        <v>16</v>
      </c>
      <c r="B27" s="7" t="s">
        <v>36</v>
      </c>
      <c r="C27" s="14" t="s">
        <v>20</v>
      </c>
      <c r="D27" s="15" t="s">
        <v>19</v>
      </c>
      <c r="E27" s="8">
        <f t="shared" si="4"/>
        <v>125</v>
      </c>
      <c r="F27" s="8">
        <f t="shared" si="5"/>
        <v>45</v>
      </c>
      <c r="G27" s="8">
        <f t="shared" si="6"/>
        <v>80</v>
      </c>
      <c r="H27" s="3">
        <f t="shared" si="1"/>
        <v>3</v>
      </c>
      <c r="I27" s="3">
        <v>1</v>
      </c>
      <c r="J27" s="3">
        <v>2</v>
      </c>
      <c r="K27" s="18">
        <f t="shared" si="2"/>
        <v>5</v>
      </c>
      <c r="L27" s="19"/>
      <c r="M27" s="19"/>
      <c r="N27" s="19">
        <v>5</v>
      </c>
      <c r="O27" s="19"/>
      <c r="P27" s="19"/>
      <c r="Q27" s="19"/>
      <c r="R27" s="19"/>
      <c r="S27" s="19"/>
      <c r="T27" s="7" t="s">
        <v>159</v>
      </c>
    </row>
    <row r="28" spans="1:20" ht="45">
      <c r="A28" s="3">
        <v>17</v>
      </c>
      <c r="B28" s="7" t="s">
        <v>37</v>
      </c>
      <c r="C28" s="14" t="s">
        <v>20</v>
      </c>
      <c r="D28" s="15" t="s">
        <v>36</v>
      </c>
      <c r="E28" s="8">
        <f t="shared" si="4"/>
        <v>125</v>
      </c>
      <c r="F28" s="8">
        <f t="shared" si="5"/>
        <v>45</v>
      </c>
      <c r="G28" s="8">
        <f t="shared" si="6"/>
        <v>80</v>
      </c>
      <c r="H28" s="3">
        <f t="shared" si="1"/>
        <v>3</v>
      </c>
      <c r="I28" s="3">
        <v>1</v>
      </c>
      <c r="J28" s="3">
        <v>2</v>
      </c>
      <c r="K28" s="18">
        <f t="shared" si="2"/>
        <v>5</v>
      </c>
      <c r="L28" s="19"/>
      <c r="M28" s="19"/>
      <c r="N28" s="19"/>
      <c r="O28" s="19">
        <v>5</v>
      </c>
      <c r="P28" s="19"/>
      <c r="Q28" s="19"/>
      <c r="R28" s="19"/>
      <c r="S28" s="19"/>
      <c r="T28" s="7" t="s">
        <v>159</v>
      </c>
    </row>
    <row r="29" spans="1:20" ht="45">
      <c r="A29" s="3">
        <v>18</v>
      </c>
      <c r="B29" s="7" t="s">
        <v>38</v>
      </c>
      <c r="C29" s="14" t="s">
        <v>20</v>
      </c>
      <c r="D29" s="15" t="s">
        <v>22</v>
      </c>
      <c r="E29" s="8">
        <f t="shared" si="4"/>
        <v>125</v>
      </c>
      <c r="F29" s="8">
        <f t="shared" si="5"/>
        <v>45</v>
      </c>
      <c r="G29" s="8">
        <f t="shared" si="6"/>
        <v>80</v>
      </c>
      <c r="H29" s="3">
        <f t="shared" si="1"/>
        <v>3</v>
      </c>
      <c r="I29" s="3">
        <v>1</v>
      </c>
      <c r="J29" s="3">
        <v>2</v>
      </c>
      <c r="K29" s="18">
        <f t="shared" si="2"/>
        <v>5</v>
      </c>
      <c r="L29" s="19"/>
      <c r="M29" s="19"/>
      <c r="N29" s="19"/>
      <c r="O29" s="19">
        <v>5</v>
      </c>
      <c r="P29" s="19"/>
      <c r="Q29" s="19"/>
      <c r="R29" s="19"/>
      <c r="S29" s="19"/>
      <c r="T29" s="7" t="s">
        <v>150</v>
      </c>
    </row>
    <row r="30" spans="1:20" ht="60">
      <c r="A30" s="3">
        <v>19</v>
      </c>
      <c r="B30" s="7" t="s">
        <v>39</v>
      </c>
      <c r="C30" s="14" t="s">
        <v>20</v>
      </c>
      <c r="D30" s="15" t="s">
        <v>38</v>
      </c>
      <c r="E30" s="8">
        <f t="shared" si="4"/>
        <v>125</v>
      </c>
      <c r="F30" s="8">
        <f t="shared" si="5"/>
        <v>45</v>
      </c>
      <c r="G30" s="8">
        <f t="shared" si="6"/>
        <v>80</v>
      </c>
      <c r="H30" s="3">
        <f t="shared" si="1"/>
        <v>3</v>
      </c>
      <c r="I30" s="3">
        <v>1</v>
      </c>
      <c r="J30" s="3">
        <v>2</v>
      </c>
      <c r="K30" s="18">
        <f t="shared" si="2"/>
        <v>5</v>
      </c>
      <c r="L30" s="19"/>
      <c r="M30" s="19"/>
      <c r="N30" s="19"/>
      <c r="O30" s="19"/>
      <c r="P30" s="19">
        <v>5</v>
      </c>
      <c r="Q30" s="19"/>
      <c r="R30" s="19"/>
      <c r="S30" s="19"/>
      <c r="T30" s="7" t="s">
        <v>151</v>
      </c>
    </row>
    <row r="31" spans="1:20" ht="45">
      <c r="A31" s="3">
        <v>20</v>
      </c>
      <c r="B31" s="7" t="s">
        <v>40</v>
      </c>
      <c r="C31" s="14" t="s">
        <v>20</v>
      </c>
      <c r="D31" s="15" t="s">
        <v>22</v>
      </c>
      <c r="E31" s="8">
        <f t="shared" si="4"/>
        <v>125</v>
      </c>
      <c r="F31" s="8">
        <f t="shared" si="5"/>
        <v>45</v>
      </c>
      <c r="G31" s="8">
        <f t="shared" si="6"/>
        <v>80</v>
      </c>
      <c r="H31" s="3">
        <f t="shared" si="1"/>
        <v>3</v>
      </c>
      <c r="I31" s="3">
        <v>1</v>
      </c>
      <c r="J31" s="3">
        <v>2</v>
      </c>
      <c r="K31" s="18">
        <f t="shared" si="2"/>
        <v>5</v>
      </c>
      <c r="L31" s="19"/>
      <c r="M31" s="19"/>
      <c r="N31" s="19"/>
      <c r="O31" s="19"/>
      <c r="P31" s="19">
        <v>5</v>
      </c>
      <c r="Q31" s="19"/>
      <c r="R31" s="19"/>
      <c r="S31" s="19"/>
      <c r="T31" s="7" t="s">
        <v>152</v>
      </c>
    </row>
    <row r="32" spans="1:20" ht="45">
      <c r="A32" s="3">
        <v>21</v>
      </c>
      <c r="B32" s="7" t="s">
        <v>41</v>
      </c>
      <c r="C32" s="14" t="s">
        <v>20</v>
      </c>
      <c r="D32" s="15" t="s">
        <v>40</v>
      </c>
      <c r="E32" s="8">
        <f t="shared" si="4"/>
        <v>125</v>
      </c>
      <c r="F32" s="8">
        <f t="shared" si="5"/>
        <v>45</v>
      </c>
      <c r="G32" s="8">
        <f t="shared" si="6"/>
        <v>80</v>
      </c>
      <c r="H32" s="3">
        <f t="shared" si="1"/>
        <v>3</v>
      </c>
      <c r="I32" s="3">
        <v>1</v>
      </c>
      <c r="J32" s="3">
        <v>2</v>
      </c>
      <c r="K32" s="18">
        <f t="shared" si="2"/>
        <v>5</v>
      </c>
      <c r="L32" s="19"/>
      <c r="M32" s="19"/>
      <c r="N32" s="19"/>
      <c r="O32" s="19"/>
      <c r="P32" s="19"/>
      <c r="Q32" s="19">
        <v>5</v>
      </c>
      <c r="R32" s="19"/>
      <c r="S32" s="19"/>
      <c r="T32" s="7" t="s">
        <v>152</v>
      </c>
    </row>
    <row r="33" spans="1:20" ht="60">
      <c r="A33" s="3">
        <v>22</v>
      </c>
      <c r="B33" s="7" t="s">
        <v>42</v>
      </c>
      <c r="C33" s="14" t="s">
        <v>20</v>
      </c>
      <c r="D33" s="15" t="s">
        <v>176</v>
      </c>
      <c r="E33" s="8">
        <f t="shared" si="4"/>
        <v>125</v>
      </c>
      <c r="F33" s="8">
        <f t="shared" si="5"/>
        <v>45</v>
      </c>
      <c r="G33" s="8">
        <f t="shared" si="6"/>
        <v>80</v>
      </c>
      <c r="H33" s="3">
        <f t="shared" si="1"/>
        <v>3</v>
      </c>
      <c r="I33" s="3">
        <v>1</v>
      </c>
      <c r="J33" s="3">
        <v>2</v>
      </c>
      <c r="K33" s="18">
        <f t="shared" si="2"/>
        <v>5</v>
      </c>
      <c r="L33" s="19"/>
      <c r="M33" s="19"/>
      <c r="N33" s="19">
        <v>5</v>
      </c>
      <c r="O33" s="19"/>
      <c r="P33" s="19"/>
      <c r="Q33" s="19"/>
      <c r="R33" s="19"/>
      <c r="S33" s="19"/>
      <c r="T33" s="7" t="s">
        <v>153</v>
      </c>
    </row>
    <row r="34" spans="1:20" ht="60">
      <c r="A34" s="3">
        <v>23</v>
      </c>
      <c r="B34" s="7" t="s">
        <v>43</v>
      </c>
      <c r="C34" s="14" t="s">
        <v>20</v>
      </c>
      <c r="D34" s="15" t="s">
        <v>42</v>
      </c>
      <c r="E34" s="8">
        <f t="shared" si="4"/>
        <v>125</v>
      </c>
      <c r="F34" s="8">
        <f t="shared" si="5"/>
        <v>45</v>
      </c>
      <c r="G34" s="8">
        <f t="shared" si="6"/>
        <v>80</v>
      </c>
      <c r="H34" s="3">
        <f t="shared" si="1"/>
        <v>3</v>
      </c>
      <c r="I34" s="3">
        <v>1</v>
      </c>
      <c r="J34" s="3">
        <v>2</v>
      </c>
      <c r="K34" s="18">
        <f t="shared" si="2"/>
        <v>5</v>
      </c>
      <c r="L34" s="19"/>
      <c r="M34" s="19"/>
      <c r="N34" s="19"/>
      <c r="O34" s="19">
        <v>5</v>
      </c>
      <c r="P34" s="19"/>
      <c r="Q34" s="19"/>
      <c r="R34" s="19"/>
      <c r="S34" s="19"/>
      <c r="T34" s="7" t="s">
        <v>153</v>
      </c>
    </row>
    <row r="35" spans="1:20" ht="60">
      <c r="A35" s="3">
        <v>24</v>
      </c>
      <c r="B35" s="7" t="s">
        <v>44</v>
      </c>
      <c r="C35" s="14" t="s">
        <v>20</v>
      </c>
      <c r="D35" s="15" t="s">
        <v>22</v>
      </c>
      <c r="E35" s="8">
        <f t="shared" si="4"/>
        <v>125</v>
      </c>
      <c r="F35" s="8">
        <f t="shared" si="5"/>
        <v>45</v>
      </c>
      <c r="G35" s="8">
        <f t="shared" si="6"/>
        <v>80</v>
      </c>
      <c r="H35" s="3">
        <f t="shared" si="1"/>
        <v>3</v>
      </c>
      <c r="I35" s="3">
        <v>1</v>
      </c>
      <c r="J35" s="3">
        <v>2</v>
      </c>
      <c r="K35" s="18">
        <f t="shared" si="2"/>
        <v>5</v>
      </c>
      <c r="L35" s="19"/>
      <c r="M35" s="19"/>
      <c r="N35" s="19"/>
      <c r="O35" s="19"/>
      <c r="P35" s="19"/>
      <c r="Q35" s="19">
        <v>5</v>
      </c>
      <c r="R35" s="19"/>
      <c r="S35" s="19"/>
      <c r="T35" s="7" t="s">
        <v>154</v>
      </c>
    </row>
    <row r="36" spans="1:20" ht="60">
      <c r="A36" s="3">
        <v>25</v>
      </c>
      <c r="B36" s="7" t="s">
        <v>45</v>
      </c>
      <c r="C36" s="14" t="s">
        <v>20</v>
      </c>
      <c r="D36" s="15" t="s">
        <v>44</v>
      </c>
      <c r="E36" s="8">
        <f t="shared" si="4"/>
        <v>125</v>
      </c>
      <c r="F36" s="8">
        <f t="shared" si="5"/>
        <v>45</v>
      </c>
      <c r="G36" s="8">
        <f t="shared" si="6"/>
        <v>80</v>
      </c>
      <c r="H36" s="3">
        <f t="shared" si="1"/>
        <v>3</v>
      </c>
      <c r="I36" s="3">
        <v>1</v>
      </c>
      <c r="J36" s="3">
        <v>2</v>
      </c>
      <c r="K36" s="18">
        <f t="shared" si="2"/>
        <v>5</v>
      </c>
      <c r="L36" s="19"/>
      <c r="M36" s="19"/>
      <c r="N36" s="19"/>
      <c r="O36" s="19"/>
      <c r="P36" s="19"/>
      <c r="Q36" s="19"/>
      <c r="R36" s="19">
        <v>5</v>
      </c>
      <c r="S36" s="19"/>
      <c r="T36" s="7" t="s">
        <v>154</v>
      </c>
    </row>
    <row r="37" spans="1:20" ht="68.25" customHeight="1">
      <c r="A37" s="3">
        <v>26</v>
      </c>
      <c r="B37" s="7" t="s">
        <v>48</v>
      </c>
      <c r="C37" s="14" t="s">
        <v>20</v>
      </c>
      <c r="D37" s="15" t="s">
        <v>47</v>
      </c>
      <c r="E37" s="8">
        <f t="shared" si="4"/>
        <v>125</v>
      </c>
      <c r="F37" s="8">
        <f t="shared" si="5"/>
        <v>45</v>
      </c>
      <c r="G37" s="8">
        <f t="shared" si="6"/>
        <v>80</v>
      </c>
      <c r="H37" s="3">
        <f t="shared" si="1"/>
        <v>3</v>
      </c>
      <c r="I37" s="3">
        <v>1</v>
      </c>
      <c r="J37" s="3">
        <v>2</v>
      </c>
      <c r="K37" s="18">
        <f t="shared" si="2"/>
        <v>5</v>
      </c>
      <c r="L37" s="19"/>
      <c r="M37" s="19"/>
      <c r="N37" s="19"/>
      <c r="O37" s="19"/>
      <c r="P37" s="19">
        <v>5</v>
      </c>
      <c r="Q37" s="19"/>
      <c r="R37" s="19"/>
      <c r="S37" s="19"/>
      <c r="T37" s="7" t="s">
        <v>106</v>
      </c>
    </row>
    <row r="38" spans="1:20" ht="45">
      <c r="A38" s="3">
        <v>27</v>
      </c>
      <c r="B38" s="7" t="s">
        <v>49</v>
      </c>
      <c r="C38" s="14" t="s">
        <v>20</v>
      </c>
      <c r="D38" s="15" t="s">
        <v>22</v>
      </c>
      <c r="E38" s="8">
        <f t="shared" si="4"/>
        <v>125</v>
      </c>
      <c r="F38" s="8">
        <f t="shared" si="5"/>
        <v>45</v>
      </c>
      <c r="G38" s="8">
        <f t="shared" si="6"/>
        <v>80</v>
      </c>
      <c r="H38" s="3">
        <f t="shared" si="1"/>
        <v>3</v>
      </c>
      <c r="I38" s="3">
        <v>1</v>
      </c>
      <c r="J38" s="3">
        <v>2</v>
      </c>
      <c r="K38" s="18">
        <f t="shared" si="2"/>
        <v>5</v>
      </c>
      <c r="L38" s="19"/>
      <c r="M38" s="19"/>
      <c r="N38" s="19"/>
      <c r="O38" s="19"/>
      <c r="P38" s="19"/>
      <c r="Q38" s="19">
        <v>5</v>
      </c>
      <c r="R38" s="19"/>
      <c r="S38" s="19"/>
      <c r="T38" s="7" t="s">
        <v>155</v>
      </c>
    </row>
    <row r="39" spans="1:20" ht="45">
      <c r="A39" s="3">
        <v>28</v>
      </c>
      <c r="B39" s="7" t="s">
        <v>50</v>
      </c>
      <c r="C39" s="14" t="s">
        <v>20</v>
      </c>
      <c r="D39" s="15" t="s">
        <v>22</v>
      </c>
      <c r="E39" s="8">
        <f t="shared" si="4"/>
        <v>125</v>
      </c>
      <c r="F39" s="8">
        <f t="shared" si="5"/>
        <v>45</v>
      </c>
      <c r="G39" s="8">
        <f t="shared" si="6"/>
        <v>80</v>
      </c>
      <c r="H39" s="3">
        <f t="shared" si="1"/>
        <v>3</v>
      </c>
      <c r="I39" s="3">
        <v>1</v>
      </c>
      <c r="J39" s="3">
        <v>2</v>
      </c>
      <c r="K39" s="18">
        <f t="shared" si="2"/>
        <v>5</v>
      </c>
      <c r="L39" s="19"/>
      <c r="M39" s="19"/>
      <c r="N39" s="19"/>
      <c r="O39" s="19"/>
      <c r="P39" s="19"/>
      <c r="Q39" s="19"/>
      <c r="R39" s="19">
        <v>5</v>
      </c>
      <c r="S39" s="19"/>
      <c r="T39" s="7" t="s">
        <v>177</v>
      </c>
    </row>
    <row r="40" spans="1:20" ht="60">
      <c r="A40" s="3">
        <v>29</v>
      </c>
      <c r="B40" s="7" t="s">
        <v>51</v>
      </c>
      <c r="C40" s="14" t="s">
        <v>20</v>
      </c>
      <c r="D40" s="15" t="s">
        <v>52</v>
      </c>
      <c r="E40" s="8">
        <f t="shared" si="4"/>
        <v>125</v>
      </c>
      <c r="F40" s="8">
        <v>100</v>
      </c>
      <c r="G40" s="8">
        <f t="shared" si="6"/>
        <v>25</v>
      </c>
      <c r="H40" s="3"/>
      <c r="I40" s="3"/>
      <c r="J40" s="3"/>
      <c r="K40" s="18">
        <f t="shared" si="2"/>
        <v>5</v>
      </c>
      <c r="L40" s="19"/>
      <c r="M40" s="19"/>
      <c r="N40" s="19"/>
      <c r="O40" s="19"/>
      <c r="P40" s="19"/>
      <c r="Q40" s="19"/>
      <c r="R40" s="19"/>
      <c r="S40" s="19">
        <v>5</v>
      </c>
      <c r="T40" s="7" t="s">
        <v>156</v>
      </c>
    </row>
    <row r="41" spans="1:20" ht="48.75" customHeight="1">
      <c r="A41" s="39" t="s">
        <v>59</v>
      </c>
      <c r="B41" s="40"/>
      <c r="C41" s="14"/>
      <c r="D41" s="15"/>
      <c r="E41" s="8"/>
      <c r="F41" s="8"/>
      <c r="G41" s="8"/>
      <c r="H41" s="3"/>
      <c r="I41" s="3"/>
      <c r="J41" s="3"/>
      <c r="K41" s="18">
        <f t="shared" si="2"/>
        <v>25</v>
      </c>
      <c r="L41" s="18"/>
      <c r="M41" s="18"/>
      <c r="N41" s="18"/>
      <c r="O41" s="18"/>
      <c r="P41" s="18">
        <v>5</v>
      </c>
      <c r="Q41" s="18">
        <v>5</v>
      </c>
      <c r="R41" s="18">
        <v>5</v>
      </c>
      <c r="S41" s="18">
        <v>10</v>
      </c>
      <c r="T41" s="26"/>
    </row>
    <row r="42" spans="1:20" ht="15">
      <c r="A42" s="39" t="s">
        <v>53</v>
      </c>
      <c r="B42" s="41"/>
      <c r="C42" s="14"/>
      <c r="D42" s="15"/>
      <c r="E42" s="8"/>
      <c r="F42" s="8"/>
      <c r="G42" s="8"/>
      <c r="H42" s="3"/>
      <c r="I42" s="3"/>
      <c r="J42" s="3"/>
      <c r="K42" s="19">
        <f t="shared" si="2"/>
        <v>25</v>
      </c>
      <c r="L42" s="19"/>
      <c r="M42" s="19"/>
      <c r="N42" s="19"/>
      <c r="O42" s="19"/>
      <c r="P42" s="19">
        <v>5</v>
      </c>
      <c r="Q42" s="19">
        <v>5</v>
      </c>
      <c r="R42" s="19">
        <v>5</v>
      </c>
      <c r="S42" s="19">
        <v>10</v>
      </c>
      <c r="T42" s="26"/>
    </row>
    <row r="43" spans="1:20" ht="30">
      <c r="A43" s="3">
        <v>1</v>
      </c>
      <c r="B43" s="7" t="s">
        <v>54</v>
      </c>
      <c r="C43" s="14"/>
      <c r="D43" s="15"/>
      <c r="E43" s="8"/>
      <c r="F43" s="8"/>
      <c r="G43" s="8"/>
      <c r="H43" s="3"/>
      <c r="I43" s="3"/>
      <c r="J43" s="3"/>
      <c r="K43" s="19">
        <f t="shared" si="2"/>
        <v>25</v>
      </c>
      <c r="L43" s="19"/>
      <c r="M43" s="19"/>
      <c r="N43" s="19"/>
      <c r="O43" s="19"/>
      <c r="P43" s="19">
        <v>5</v>
      </c>
      <c r="Q43" s="19">
        <v>5</v>
      </c>
      <c r="R43" s="19">
        <v>5</v>
      </c>
      <c r="S43" s="19">
        <v>10</v>
      </c>
      <c r="T43" s="26"/>
    </row>
    <row r="44" spans="1:20" ht="15">
      <c r="A44" s="3">
        <v>2</v>
      </c>
      <c r="B44" s="7" t="s">
        <v>55</v>
      </c>
      <c r="C44" s="14"/>
      <c r="D44" s="15"/>
      <c r="E44" s="8"/>
      <c r="F44" s="8"/>
      <c r="G44" s="8"/>
      <c r="H44" s="3"/>
      <c r="I44" s="3"/>
      <c r="J44" s="3"/>
      <c r="K44" s="19">
        <f t="shared" si="2"/>
        <v>25</v>
      </c>
      <c r="L44" s="19"/>
      <c r="M44" s="19"/>
      <c r="N44" s="19"/>
      <c r="O44" s="19"/>
      <c r="P44" s="19">
        <v>5</v>
      </c>
      <c r="Q44" s="19">
        <v>5</v>
      </c>
      <c r="R44" s="19">
        <v>5</v>
      </c>
      <c r="S44" s="19">
        <v>10</v>
      </c>
      <c r="T44" s="26"/>
    </row>
    <row r="45" spans="1:20" ht="30">
      <c r="A45" s="3">
        <v>3</v>
      </c>
      <c r="B45" s="7" t="s">
        <v>56</v>
      </c>
      <c r="C45" s="14"/>
      <c r="D45" s="15"/>
      <c r="E45" s="8"/>
      <c r="F45" s="8"/>
      <c r="G45" s="8"/>
      <c r="H45" s="3"/>
      <c r="I45" s="3"/>
      <c r="J45" s="3"/>
      <c r="K45" s="19">
        <f t="shared" si="2"/>
        <v>25</v>
      </c>
      <c r="L45" s="19"/>
      <c r="M45" s="19"/>
      <c r="N45" s="19"/>
      <c r="O45" s="19"/>
      <c r="P45" s="19">
        <v>5</v>
      </c>
      <c r="Q45" s="19">
        <v>5</v>
      </c>
      <c r="R45" s="19">
        <v>5</v>
      </c>
      <c r="S45" s="19">
        <v>10</v>
      </c>
      <c r="T45" s="26"/>
    </row>
    <row r="46" spans="1:20" ht="30">
      <c r="A46" s="3">
        <v>4</v>
      </c>
      <c r="B46" s="7" t="s">
        <v>57</v>
      </c>
      <c r="C46" s="14"/>
      <c r="D46" s="15"/>
      <c r="E46" s="8"/>
      <c r="F46" s="8"/>
      <c r="G46" s="8"/>
      <c r="H46" s="3"/>
      <c r="I46" s="3"/>
      <c r="J46" s="3"/>
      <c r="K46" s="19">
        <f t="shared" si="2"/>
        <v>25</v>
      </c>
      <c r="L46" s="19"/>
      <c r="M46" s="19"/>
      <c r="N46" s="19"/>
      <c r="O46" s="19"/>
      <c r="P46" s="19">
        <v>5</v>
      </c>
      <c r="Q46" s="19">
        <v>5</v>
      </c>
      <c r="R46" s="19">
        <v>5</v>
      </c>
      <c r="S46" s="19">
        <v>10</v>
      </c>
      <c r="T46" s="26"/>
    </row>
    <row r="47" spans="1:20" ht="45">
      <c r="A47" s="3">
        <v>5</v>
      </c>
      <c r="B47" s="7" t="s">
        <v>58</v>
      </c>
      <c r="C47" s="14"/>
      <c r="D47" s="15"/>
      <c r="E47" s="8"/>
      <c r="F47" s="8"/>
      <c r="G47" s="8"/>
      <c r="H47" s="3"/>
      <c r="I47" s="3"/>
      <c r="J47" s="3"/>
      <c r="K47" s="19">
        <f t="shared" si="2"/>
        <v>25</v>
      </c>
      <c r="L47" s="19"/>
      <c r="M47" s="19"/>
      <c r="N47" s="19"/>
      <c r="O47" s="19"/>
      <c r="P47" s="19">
        <v>5</v>
      </c>
      <c r="Q47" s="19">
        <v>5</v>
      </c>
      <c r="R47" s="19">
        <v>5</v>
      </c>
      <c r="S47" s="19">
        <v>10</v>
      </c>
      <c r="T47" s="26"/>
    </row>
    <row r="48" spans="1:20" ht="45">
      <c r="A48" s="3">
        <v>6</v>
      </c>
      <c r="B48" s="7" t="s">
        <v>130</v>
      </c>
      <c r="C48" s="14"/>
      <c r="D48" s="15"/>
      <c r="E48" s="8"/>
      <c r="F48" s="8"/>
      <c r="G48" s="8"/>
      <c r="H48" s="3"/>
      <c r="I48" s="3"/>
      <c r="J48" s="3"/>
      <c r="K48" s="19">
        <f t="shared" si="2"/>
        <v>25</v>
      </c>
      <c r="L48" s="19"/>
      <c r="M48" s="19"/>
      <c r="N48" s="19"/>
      <c r="O48" s="19"/>
      <c r="P48" s="19">
        <v>5</v>
      </c>
      <c r="Q48" s="19">
        <v>5</v>
      </c>
      <c r="R48" s="19">
        <v>5</v>
      </c>
      <c r="S48" s="19">
        <v>10</v>
      </c>
      <c r="T48" s="26"/>
    </row>
    <row r="49" spans="1:20" ht="15">
      <c r="A49" s="3">
        <v>7</v>
      </c>
      <c r="B49" s="7" t="s">
        <v>49</v>
      </c>
      <c r="C49" s="14"/>
      <c r="D49" s="15"/>
      <c r="E49" s="8"/>
      <c r="F49" s="8"/>
      <c r="G49" s="8"/>
      <c r="H49" s="3"/>
      <c r="I49" s="3"/>
      <c r="J49" s="3"/>
      <c r="K49" s="19">
        <f t="shared" si="2"/>
        <v>25</v>
      </c>
      <c r="L49" s="19"/>
      <c r="M49" s="19"/>
      <c r="N49" s="19"/>
      <c r="O49" s="19"/>
      <c r="P49" s="19">
        <v>5</v>
      </c>
      <c r="Q49" s="19">
        <v>5</v>
      </c>
      <c r="R49" s="19">
        <v>5</v>
      </c>
      <c r="S49" s="19">
        <v>10</v>
      </c>
      <c r="T49" s="26"/>
    </row>
    <row r="50" spans="1:20" ht="46.5" customHeight="1">
      <c r="A50" s="39" t="s">
        <v>60</v>
      </c>
      <c r="B50" s="40"/>
      <c r="C50" s="14"/>
      <c r="D50" s="15"/>
      <c r="E50" s="8"/>
      <c r="F50" s="8"/>
      <c r="G50" s="8"/>
      <c r="H50" s="3"/>
      <c r="I50" s="3"/>
      <c r="J50" s="3"/>
      <c r="K50" s="18">
        <f t="shared" si="2"/>
        <v>60</v>
      </c>
      <c r="L50" s="19"/>
      <c r="M50" s="19"/>
      <c r="N50" s="18">
        <v>10</v>
      </c>
      <c r="O50" s="18">
        <v>10</v>
      </c>
      <c r="P50" s="18">
        <v>10</v>
      </c>
      <c r="Q50" s="18">
        <v>10</v>
      </c>
      <c r="R50" s="18">
        <v>10</v>
      </c>
      <c r="S50" s="18">
        <v>10</v>
      </c>
      <c r="T50" s="26"/>
    </row>
    <row r="51" spans="1:20" ht="61.5" customHeight="1">
      <c r="A51" s="39" t="s">
        <v>74</v>
      </c>
      <c r="B51" s="41"/>
      <c r="C51" s="14"/>
      <c r="D51" s="15"/>
      <c r="E51" s="8"/>
      <c r="F51" s="8"/>
      <c r="G51" s="8"/>
      <c r="H51" s="3"/>
      <c r="I51" s="3"/>
      <c r="J51" s="3"/>
      <c r="K51" s="19">
        <f>SUM(K52:K56)</f>
        <v>25</v>
      </c>
      <c r="L51" s="19"/>
      <c r="M51" s="19"/>
      <c r="N51" s="19"/>
      <c r="O51" s="19"/>
      <c r="P51" s="19">
        <f>SUM(P52:P56)</f>
        <v>5</v>
      </c>
      <c r="Q51" s="19">
        <f>SUM(Q52:Q56)</f>
        <v>5</v>
      </c>
      <c r="R51" s="19">
        <f>SUM(R52:R56)</f>
        <v>5</v>
      </c>
      <c r="S51" s="19">
        <f>SUM(S52:S56)</f>
        <v>10</v>
      </c>
      <c r="T51" s="26"/>
    </row>
    <row r="52" spans="1:20" ht="75">
      <c r="A52" s="3">
        <v>30</v>
      </c>
      <c r="B52" s="7" t="s">
        <v>61</v>
      </c>
      <c r="C52" s="15" t="s">
        <v>62</v>
      </c>
      <c r="D52" s="15" t="s">
        <v>36</v>
      </c>
      <c r="E52" s="8">
        <f t="shared" si="4"/>
        <v>125</v>
      </c>
      <c r="F52" s="8">
        <f t="shared" si="5"/>
        <v>30</v>
      </c>
      <c r="G52" s="8">
        <f t="shared" si="6"/>
        <v>95</v>
      </c>
      <c r="H52" s="3">
        <f t="shared" si="1"/>
        <v>2</v>
      </c>
      <c r="I52" s="3">
        <v>1</v>
      </c>
      <c r="J52" s="3">
        <v>1</v>
      </c>
      <c r="K52" s="19">
        <f t="shared" si="2"/>
        <v>5</v>
      </c>
      <c r="L52" s="19"/>
      <c r="M52" s="19"/>
      <c r="N52" s="19"/>
      <c r="O52" s="19"/>
      <c r="P52" s="19">
        <v>5</v>
      </c>
      <c r="Q52" s="19"/>
      <c r="R52" s="19"/>
      <c r="S52" s="19"/>
      <c r="T52" s="7" t="s">
        <v>157</v>
      </c>
    </row>
    <row r="53" spans="1:20" ht="60">
      <c r="A53" s="3">
        <v>31</v>
      </c>
      <c r="B53" s="7" t="s">
        <v>185</v>
      </c>
      <c r="C53" s="15" t="s">
        <v>62</v>
      </c>
      <c r="D53" s="15" t="s">
        <v>36</v>
      </c>
      <c r="E53" s="8">
        <f t="shared" si="4"/>
        <v>125</v>
      </c>
      <c r="F53" s="8">
        <f t="shared" si="5"/>
        <v>30</v>
      </c>
      <c r="G53" s="8">
        <f t="shared" si="6"/>
        <v>95</v>
      </c>
      <c r="H53" s="3">
        <f t="shared" si="1"/>
        <v>2</v>
      </c>
      <c r="I53" s="3">
        <v>1</v>
      </c>
      <c r="J53" s="3">
        <v>1</v>
      </c>
      <c r="K53" s="19">
        <f t="shared" si="2"/>
        <v>5</v>
      </c>
      <c r="L53" s="19"/>
      <c r="M53" s="19"/>
      <c r="N53" s="19"/>
      <c r="O53" s="19"/>
      <c r="P53" s="19"/>
      <c r="Q53" s="19">
        <v>5</v>
      </c>
      <c r="R53" s="19"/>
      <c r="S53" s="19"/>
      <c r="T53" s="7" t="s">
        <v>108</v>
      </c>
    </row>
    <row r="54" spans="1:20" ht="75">
      <c r="A54" s="3">
        <v>32</v>
      </c>
      <c r="B54" s="7" t="s">
        <v>63</v>
      </c>
      <c r="C54" s="15" t="s">
        <v>62</v>
      </c>
      <c r="D54" s="15" t="s">
        <v>38</v>
      </c>
      <c r="E54" s="8">
        <f t="shared" si="4"/>
        <v>125</v>
      </c>
      <c r="F54" s="8">
        <f t="shared" si="5"/>
        <v>30</v>
      </c>
      <c r="G54" s="8">
        <f t="shared" si="6"/>
        <v>95</v>
      </c>
      <c r="H54" s="3">
        <f t="shared" si="1"/>
        <v>2</v>
      </c>
      <c r="I54" s="3">
        <v>1</v>
      </c>
      <c r="J54" s="3">
        <v>1</v>
      </c>
      <c r="K54" s="19">
        <f t="shared" si="2"/>
        <v>5</v>
      </c>
      <c r="L54" s="19"/>
      <c r="M54" s="19"/>
      <c r="N54" s="19"/>
      <c r="O54" s="19"/>
      <c r="P54" s="19"/>
      <c r="Q54" s="19"/>
      <c r="R54" s="19">
        <v>5</v>
      </c>
      <c r="S54" s="19"/>
      <c r="T54" s="7" t="s">
        <v>163</v>
      </c>
    </row>
    <row r="55" spans="1:20" ht="84" customHeight="1">
      <c r="A55" s="29">
        <v>33</v>
      </c>
      <c r="B55" s="7" t="s">
        <v>128</v>
      </c>
      <c r="C55" s="15" t="s">
        <v>62</v>
      </c>
      <c r="D55" s="15" t="s">
        <v>21</v>
      </c>
      <c r="E55" s="8">
        <f>K55*25</f>
        <v>125</v>
      </c>
      <c r="F55" s="8">
        <f>H55*15</f>
        <v>30</v>
      </c>
      <c r="G55" s="8">
        <f>E55-F55</f>
        <v>95</v>
      </c>
      <c r="H55" s="29">
        <f>I55+J55</f>
        <v>2</v>
      </c>
      <c r="I55" s="29">
        <v>1</v>
      </c>
      <c r="J55" s="29">
        <v>1</v>
      </c>
      <c r="K55" s="19">
        <f>SUM(L55:S55)</f>
        <v>5</v>
      </c>
      <c r="L55" s="19"/>
      <c r="M55" s="19"/>
      <c r="N55" s="19"/>
      <c r="O55" s="19"/>
      <c r="P55" s="19"/>
      <c r="Q55" s="19"/>
      <c r="R55" s="19"/>
      <c r="S55" s="19">
        <v>5</v>
      </c>
      <c r="T55" s="7" t="s">
        <v>129</v>
      </c>
    </row>
    <row r="56" spans="1:20" ht="45">
      <c r="A56" s="3">
        <v>34</v>
      </c>
      <c r="B56" s="7" t="s">
        <v>64</v>
      </c>
      <c r="C56" s="15" t="s">
        <v>62</v>
      </c>
      <c r="D56" s="15" t="s">
        <v>39</v>
      </c>
      <c r="E56" s="8">
        <f t="shared" si="4"/>
        <v>125</v>
      </c>
      <c r="F56" s="8">
        <f t="shared" si="5"/>
        <v>30</v>
      </c>
      <c r="G56" s="8">
        <f t="shared" si="6"/>
        <v>95</v>
      </c>
      <c r="H56" s="3">
        <f t="shared" si="1"/>
        <v>2</v>
      </c>
      <c r="I56" s="3">
        <v>1</v>
      </c>
      <c r="J56" s="3">
        <v>1</v>
      </c>
      <c r="K56" s="19">
        <f>SUM(L56:S56)</f>
        <v>5</v>
      </c>
      <c r="L56" s="19"/>
      <c r="M56" s="19"/>
      <c r="N56" s="19"/>
      <c r="O56" s="19"/>
      <c r="P56" s="19"/>
      <c r="Q56" s="19"/>
      <c r="R56" s="19"/>
      <c r="S56" s="19">
        <v>5</v>
      </c>
      <c r="T56" s="7" t="s">
        <v>110</v>
      </c>
    </row>
    <row r="57" spans="1:20" ht="45" customHeight="1">
      <c r="A57" s="39" t="s">
        <v>73</v>
      </c>
      <c r="B57" s="41"/>
      <c r="C57" s="15"/>
      <c r="D57" s="15"/>
      <c r="E57" s="8">
        <f t="shared" si="4"/>
        <v>625</v>
      </c>
      <c r="F57" s="8">
        <f t="shared" si="5"/>
        <v>0</v>
      </c>
      <c r="G57" s="8">
        <f t="shared" si="6"/>
        <v>625</v>
      </c>
      <c r="H57" s="3"/>
      <c r="I57" s="3"/>
      <c r="J57" s="3"/>
      <c r="K57" s="19">
        <f t="shared" si="2"/>
        <v>25</v>
      </c>
      <c r="L57" s="19"/>
      <c r="M57" s="19"/>
      <c r="N57" s="19"/>
      <c r="O57" s="19"/>
      <c r="P57" s="19">
        <v>5</v>
      </c>
      <c r="Q57" s="19">
        <v>5</v>
      </c>
      <c r="R57" s="19">
        <v>5</v>
      </c>
      <c r="S57" s="19">
        <v>10</v>
      </c>
      <c r="T57" s="26"/>
    </row>
    <row r="58" spans="1:20" ht="75">
      <c r="A58" s="3">
        <v>35</v>
      </c>
      <c r="B58" s="7" t="s">
        <v>65</v>
      </c>
      <c r="C58" s="15" t="s">
        <v>62</v>
      </c>
      <c r="D58" s="15" t="s">
        <v>22</v>
      </c>
      <c r="E58" s="8">
        <f t="shared" si="4"/>
        <v>125</v>
      </c>
      <c r="F58" s="8">
        <f t="shared" si="5"/>
        <v>30</v>
      </c>
      <c r="G58" s="8">
        <f t="shared" si="6"/>
        <v>95</v>
      </c>
      <c r="H58" s="3">
        <f t="shared" si="1"/>
        <v>2</v>
      </c>
      <c r="I58" s="3">
        <v>1</v>
      </c>
      <c r="J58" s="3">
        <v>1</v>
      </c>
      <c r="K58" s="19">
        <f t="shared" si="2"/>
        <v>5</v>
      </c>
      <c r="L58" s="19"/>
      <c r="M58" s="19"/>
      <c r="N58" s="19"/>
      <c r="O58" s="19"/>
      <c r="P58" s="19">
        <v>5</v>
      </c>
      <c r="Q58" s="19"/>
      <c r="R58" s="19"/>
      <c r="S58" s="19"/>
      <c r="T58" s="7" t="s">
        <v>181</v>
      </c>
    </row>
    <row r="59" spans="1:20" ht="75">
      <c r="A59" s="3">
        <v>36</v>
      </c>
      <c r="B59" s="7" t="s">
        <v>66</v>
      </c>
      <c r="C59" s="15" t="s">
        <v>62</v>
      </c>
      <c r="D59" s="15" t="s">
        <v>22</v>
      </c>
      <c r="E59" s="8">
        <f t="shared" si="4"/>
        <v>125</v>
      </c>
      <c r="F59" s="8">
        <f t="shared" si="5"/>
        <v>30</v>
      </c>
      <c r="G59" s="8">
        <f t="shared" si="6"/>
        <v>95</v>
      </c>
      <c r="H59" s="3">
        <f t="shared" si="1"/>
        <v>2</v>
      </c>
      <c r="I59" s="3">
        <v>1</v>
      </c>
      <c r="J59" s="3">
        <v>1</v>
      </c>
      <c r="K59" s="19">
        <f t="shared" si="2"/>
        <v>5</v>
      </c>
      <c r="L59" s="19"/>
      <c r="M59" s="19"/>
      <c r="N59" s="19"/>
      <c r="O59" s="19"/>
      <c r="P59" s="19"/>
      <c r="Q59" s="19">
        <v>5</v>
      </c>
      <c r="R59" s="19"/>
      <c r="S59" s="19"/>
      <c r="T59" s="7" t="s">
        <v>181</v>
      </c>
    </row>
    <row r="60" spans="1:20" ht="105">
      <c r="A60" s="3">
        <v>37</v>
      </c>
      <c r="B60" s="7" t="s">
        <v>67</v>
      </c>
      <c r="C60" s="15" t="s">
        <v>62</v>
      </c>
      <c r="D60" s="15" t="s">
        <v>39</v>
      </c>
      <c r="E60" s="8">
        <f t="shared" si="4"/>
        <v>125</v>
      </c>
      <c r="F60" s="8">
        <f t="shared" si="5"/>
        <v>30</v>
      </c>
      <c r="G60" s="8">
        <f t="shared" si="6"/>
        <v>95</v>
      </c>
      <c r="H60" s="3">
        <f t="shared" si="1"/>
        <v>2</v>
      </c>
      <c r="I60" s="3">
        <v>1</v>
      </c>
      <c r="J60" s="3">
        <v>1</v>
      </c>
      <c r="K60" s="19">
        <f t="shared" si="2"/>
        <v>5</v>
      </c>
      <c r="L60" s="19"/>
      <c r="M60" s="19"/>
      <c r="N60" s="19"/>
      <c r="O60" s="19"/>
      <c r="P60" s="19"/>
      <c r="Q60" s="19"/>
      <c r="R60" s="19">
        <v>5</v>
      </c>
      <c r="S60" s="19"/>
      <c r="T60" s="7" t="s">
        <v>180</v>
      </c>
    </row>
    <row r="61" spans="1:20" ht="60" customHeight="1">
      <c r="A61" s="3">
        <v>38</v>
      </c>
      <c r="B61" s="7" t="s">
        <v>68</v>
      </c>
      <c r="C61" s="15" t="s">
        <v>62</v>
      </c>
      <c r="D61" s="15" t="s">
        <v>39</v>
      </c>
      <c r="E61" s="8">
        <f t="shared" si="4"/>
        <v>125</v>
      </c>
      <c r="F61" s="8">
        <f t="shared" si="5"/>
        <v>30</v>
      </c>
      <c r="G61" s="8">
        <f t="shared" si="6"/>
        <v>95</v>
      </c>
      <c r="H61" s="3">
        <f t="shared" si="1"/>
        <v>2</v>
      </c>
      <c r="I61" s="3">
        <v>1</v>
      </c>
      <c r="J61" s="3">
        <v>1</v>
      </c>
      <c r="K61" s="19">
        <f t="shared" si="2"/>
        <v>5</v>
      </c>
      <c r="L61" s="19"/>
      <c r="M61" s="19"/>
      <c r="N61" s="19"/>
      <c r="O61" s="19"/>
      <c r="P61" s="19"/>
      <c r="Q61" s="19"/>
      <c r="R61" s="19"/>
      <c r="S61" s="19">
        <v>5</v>
      </c>
      <c r="T61" s="7" t="s">
        <v>181</v>
      </c>
    </row>
    <row r="62" spans="1:20" ht="45">
      <c r="A62" s="3">
        <v>39</v>
      </c>
      <c r="B62" s="7" t="s">
        <v>69</v>
      </c>
      <c r="C62" s="15" t="s">
        <v>62</v>
      </c>
      <c r="D62" s="15" t="s">
        <v>22</v>
      </c>
      <c r="E62" s="8">
        <f t="shared" si="4"/>
        <v>125</v>
      </c>
      <c r="F62" s="8">
        <f t="shared" si="5"/>
        <v>30</v>
      </c>
      <c r="G62" s="8">
        <f t="shared" si="6"/>
        <v>95</v>
      </c>
      <c r="H62" s="3">
        <f t="shared" si="1"/>
        <v>2</v>
      </c>
      <c r="I62" s="3">
        <v>1</v>
      </c>
      <c r="J62" s="3">
        <v>1</v>
      </c>
      <c r="K62" s="19">
        <f t="shared" si="2"/>
        <v>5</v>
      </c>
      <c r="L62" s="19"/>
      <c r="M62" s="19"/>
      <c r="N62" s="19"/>
      <c r="O62" s="19"/>
      <c r="P62" s="19"/>
      <c r="Q62" s="19"/>
      <c r="R62" s="19"/>
      <c r="S62" s="19">
        <v>5</v>
      </c>
      <c r="T62" s="7" t="s">
        <v>111</v>
      </c>
    </row>
    <row r="63" spans="1:20" ht="52.5" customHeight="1">
      <c r="A63" s="39" t="s">
        <v>70</v>
      </c>
      <c r="B63" s="40"/>
      <c r="C63" s="15"/>
      <c r="D63" s="15"/>
      <c r="E63" s="8"/>
      <c r="F63" s="8"/>
      <c r="G63" s="8"/>
      <c r="H63" s="3"/>
      <c r="I63" s="3"/>
      <c r="J63" s="3"/>
      <c r="K63" s="19">
        <f t="shared" si="2"/>
        <v>25</v>
      </c>
      <c r="L63" s="19"/>
      <c r="M63" s="19"/>
      <c r="N63" s="19"/>
      <c r="O63" s="19"/>
      <c r="P63" s="19">
        <v>5</v>
      </c>
      <c r="Q63" s="19">
        <v>5</v>
      </c>
      <c r="R63" s="19">
        <v>5</v>
      </c>
      <c r="S63" s="19">
        <v>10</v>
      </c>
      <c r="T63" s="26"/>
    </row>
    <row r="64" spans="1:20" ht="45">
      <c r="A64" s="3">
        <v>40</v>
      </c>
      <c r="B64" s="7" t="s">
        <v>119</v>
      </c>
      <c r="C64" s="15" t="s">
        <v>62</v>
      </c>
      <c r="D64" s="15" t="s">
        <v>19</v>
      </c>
      <c r="E64" s="8">
        <f t="shared" si="4"/>
        <v>125</v>
      </c>
      <c r="F64" s="8">
        <f t="shared" si="5"/>
        <v>30</v>
      </c>
      <c r="G64" s="8">
        <f t="shared" si="6"/>
        <v>95</v>
      </c>
      <c r="H64" s="3">
        <f t="shared" si="1"/>
        <v>2</v>
      </c>
      <c r="I64" s="3">
        <v>1</v>
      </c>
      <c r="J64" s="3">
        <v>1</v>
      </c>
      <c r="K64" s="19">
        <f t="shared" si="2"/>
        <v>5</v>
      </c>
      <c r="L64" s="19"/>
      <c r="M64" s="19"/>
      <c r="N64" s="19"/>
      <c r="O64" s="19"/>
      <c r="P64" s="19">
        <v>5</v>
      </c>
      <c r="Q64" s="19"/>
      <c r="R64" s="19"/>
      <c r="S64" s="19"/>
      <c r="T64" s="7" t="s">
        <v>112</v>
      </c>
    </row>
    <row r="65" spans="1:20" ht="66.75" customHeight="1">
      <c r="A65" s="3">
        <v>41</v>
      </c>
      <c r="B65" s="7" t="s">
        <v>71</v>
      </c>
      <c r="C65" s="15" t="s">
        <v>62</v>
      </c>
      <c r="D65" s="15" t="s">
        <v>21</v>
      </c>
      <c r="E65" s="8">
        <f t="shared" si="4"/>
        <v>125</v>
      </c>
      <c r="F65" s="8">
        <f t="shared" si="5"/>
        <v>30</v>
      </c>
      <c r="G65" s="8">
        <f t="shared" si="6"/>
        <v>95</v>
      </c>
      <c r="H65" s="3">
        <f t="shared" si="1"/>
        <v>2</v>
      </c>
      <c r="I65" s="3">
        <v>1</v>
      </c>
      <c r="J65" s="3">
        <v>1</v>
      </c>
      <c r="K65" s="19">
        <f t="shared" si="2"/>
        <v>5</v>
      </c>
      <c r="L65" s="19"/>
      <c r="M65" s="19"/>
      <c r="N65" s="19"/>
      <c r="O65" s="19"/>
      <c r="P65" s="19"/>
      <c r="Q65" s="19">
        <v>5</v>
      </c>
      <c r="R65" s="19"/>
      <c r="S65" s="19"/>
      <c r="T65" s="7" t="s">
        <v>158</v>
      </c>
    </row>
    <row r="66" spans="1:20" ht="45">
      <c r="A66" s="3">
        <v>42</v>
      </c>
      <c r="B66" s="7" t="s">
        <v>131</v>
      </c>
      <c r="C66" s="15" t="s">
        <v>62</v>
      </c>
      <c r="D66" s="15" t="s">
        <v>19</v>
      </c>
      <c r="E66" s="8">
        <f t="shared" si="4"/>
        <v>125</v>
      </c>
      <c r="F66" s="8">
        <f t="shared" si="5"/>
        <v>30</v>
      </c>
      <c r="G66" s="8">
        <f t="shared" si="6"/>
        <v>95</v>
      </c>
      <c r="H66" s="3">
        <f t="shared" si="1"/>
        <v>2</v>
      </c>
      <c r="I66" s="3">
        <v>1</v>
      </c>
      <c r="J66" s="3">
        <v>1</v>
      </c>
      <c r="K66" s="19">
        <f t="shared" si="2"/>
        <v>5</v>
      </c>
      <c r="L66" s="19"/>
      <c r="M66" s="19"/>
      <c r="N66" s="19"/>
      <c r="O66" s="19"/>
      <c r="P66" s="19"/>
      <c r="Q66" s="19"/>
      <c r="R66" s="19">
        <v>5</v>
      </c>
      <c r="S66" s="19"/>
      <c r="T66" s="7" t="s">
        <v>160</v>
      </c>
    </row>
    <row r="67" spans="1:20" ht="45">
      <c r="A67" s="3">
        <v>43</v>
      </c>
      <c r="B67" s="7" t="s">
        <v>132</v>
      </c>
      <c r="C67" s="15" t="s">
        <v>62</v>
      </c>
      <c r="D67" s="15" t="s">
        <v>19</v>
      </c>
      <c r="E67" s="8">
        <f t="shared" si="4"/>
        <v>125</v>
      </c>
      <c r="F67" s="8">
        <f t="shared" si="5"/>
        <v>30</v>
      </c>
      <c r="G67" s="8">
        <f t="shared" si="6"/>
        <v>95</v>
      </c>
      <c r="H67" s="3">
        <f t="shared" si="1"/>
        <v>2</v>
      </c>
      <c r="I67" s="3">
        <v>1</v>
      </c>
      <c r="J67" s="3">
        <v>1</v>
      </c>
      <c r="K67" s="19">
        <f t="shared" si="2"/>
        <v>5</v>
      </c>
      <c r="L67" s="19"/>
      <c r="M67" s="19"/>
      <c r="N67" s="19"/>
      <c r="O67" s="19"/>
      <c r="P67" s="19"/>
      <c r="Q67" s="19"/>
      <c r="R67" s="19"/>
      <c r="S67" s="19">
        <v>5</v>
      </c>
      <c r="T67" s="7" t="s">
        <v>112</v>
      </c>
    </row>
    <row r="68" spans="1:20" ht="45">
      <c r="A68" s="3">
        <v>44</v>
      </c>
      <c r="B68" s="7" t="s">
        <v>72</v>
      </c>
      <c r="C68" s="15" t="s">
        <v>62</v>
      </c>
      <c r="D68" s="15" t="s">
        <v>37</v>
      </c>
      <c r="E68" s="8">
        <f t="shared" si="4"/>
        <v>125</v>
      </c>
      <c r="F68" s="8">
        <f t="shared" si="5"/>
        <v>30</v>
      </c>
      <c r="G68" s="8">
        <f t="shared" si="6"/>
        <v>95</v>
      </c>
      <c r="H68" s="3">
        <f t="shared" si="1"/>
        <v>2</v>
      </c>
      <c r="I68" s="3">
        <v>1</v>
      </c>
      <c r="J68" s="3">
        <v>1</v>
      </c>
      <c r="K68" s="19">
        <f t="shared" si="2"/>
        <v>5</v>
      </c>
      <c r="L68" s="19"/>
      <c r="M68" s="19"/>
      <c r="N68" s="19"/>
      <c r="O68" s="19"/>
      <c r="P68" s="19"/>
      <c r="Q68" s="19"/>
      <c r="R68" s="19"/>
      <c r="S68" s="19">
        <v>5</v>
      </c>
      <c r="T68" s="7" t="s">
        <v>113</v>
      </c>
    </row>
    <row r="69" spans="1:20" ht="75" customHeight="1">
      <c r="A69" s="39" t="s">
        <v>77</v>
      </c>
      <c r="B69" s="41"/>
      <c r="C69" s="15"/>
      <c r="D69" s="15"/>
      <c r="E69" s="8"/>
      <c r="F69" s="8"/>
      <c r="G69" s="8"/>
      <c r="H69" s="3"/>
      <c r="I69" s="3"/>
      <c r="J69" s="3"/>
      <c r="K69" s="19"/>
      <c r="L69" s="19"/>
      <c r="M69" s="19"/>
      <c r="N69" s="19"/>
      <c r="O69" s="19"/>
      <c r="P69" s="19">
        <v>5</v>
      </c>
      <c r="Q69" s="19">
        <v>5</v>
      </c>
      <c r="R69" s="19">
        <v>5</v>
      </c>
      <c r="S69" s="19">
        <v>10</v>
      </c>
      <c r="T69" s="26"/>
    </row>
    <row r="70" spans="1:20" ht="75">
      <c r="A70" s="3">
        <v>45</v>
      </c>
      <c r="B70" s="7" t="s">
        <v>75</v>
      </c>
      <c r="C70" s="15" t="s">
        <v>62</v>
      </c>
      <c r="D70" s="15" t="s">
        <v>175</v>
      </c>
      <c r="E70" s="8">
        <f t="shared" si="4"/>
        <v>125</v>
      </c>
      <c r="F70" s="8">
        <f t="shared" si="5"/>
        <v>30</v>
      </c>
      <c r="G70" s="8">
        <f t="shared" si="6"/>
        <v>95</v>
      </c>
      <c r="H70" s="3">
        <f t="shared" si="1"/>
        <v>2</v>
      </c>
      <c r="I70" s="3">
        <v>1</v>
      </c>
      <c r="J70" s="3">
        <v>1</v>
      </c>
      <c r="K70" s="19">
        <f t="shared" si="2"/>
        <v>5</v>
      </c>
      <c r="L70" s="19"/>
      <c r="M70" s="19"/>
      <c r="N70" s="19"/>
      <c r="O70" s="19"/>
      <c r="P70" s="19">
        <v>5</v>
      </c>
      <c r="Q70" s="19"/>
      <c r="R70" s="19"/>
      <c r="S70" s="19"/>
      <c r="T70" s="7" t="s">
        <v>161</v>
      </c>
    </row>
    <row r="71" spans="1:20" ht="45">
      <c r="A71" s="3">
        <v>46</v>
      </c>
      <c r="B71" s="7" t="s">
        <v>76</v>
      </c>
      <c r="C71" s="15" t="s">
        <v>62</v>
      </c>
      <c r="D71" s="15" t="s">
        <v>175</v>
      </c>
      <c r="E71" s="8">
        <f t="shared" si="4"/>
        <v>125</v>
      </c>
      <c r="F71" s="8">
        <f t="shared" si="5"/>
        <v>30</v>
      </c>
      <c r="G71" s="8">
        <f t="shared" si="6"/>
        <v>95</v>
      </c>
      <c r="H71" s="3">
        <f t="shared" si="1"/>
        <v>2</v>
      </c>
      <c r="I71" s="3">
        <v>1</v>
      </c>
      <c r="J71" s="3">
        <v>1</v>
      </c>
      <c r="K71" s="19">
        <f t="shared" si="2"/>
        <v>5</v>
      </c>
      <c r="L71" s="19"/>
      <c r="M71" s="19"/>
      <c r="N71" s="19"/>
      <c r="O71" s="19"/>
      <c r="P71" s="19"/>
      <c r="Q71" s="19"/>
      <c r="R71" s="19"/>
      <c r="S71" s="19">
        <v>5</v>
      </c>
      <c r="T71" s="7" t="s">
        <v>114</v>
      </c>
    </row>
    <row r="72" spans="1:20" ht="45">
      <c r="A72" s="3">
        <v>47</v>
      </c>
      <c r="B72" s="7" t="s">
        <v>133</v>
      </c>
      <c r="C72" s="15" t="s">
        <v>62</v>
      </c>
      <c r="D72" s="15" t="s">
        <v>75</v>
      </c>
      <c r="E72" s="8">
        <f t="shared" si="4"/>
        <v>125</v>
      </c>
      <c r="F72" s="8">
        <f t="shared" si="5"/>
        <v>30</v>
      </c>
      <c r="G72" s="8">
        <f t="shared" si="6"/>
        <v>95</v>
      </c>
      <c r="H72" s="3">
        <f t="shared" si="1"/>
        <v>2</v>
      </c>
      <c r="I72" s="3">
        <v>1</v>
      </c>
      <c r="J72" s="3">
        <v>1</v>
      </c>
      <c r="K72" s="19">
        <f t="shared" si="2"/>
        <v>5</v>
      </c>
      <c r="L72" s="19"/>
      <c r="M72" s="19"/>
      <c r="N72" s="19"/>
      <c r="O72" s="19"/>
      <c r="P72" s="19"/>
      <c r="Q72" s="19">
        <v>5</v>
      </c>
      <c r="R72" s="19"/>
      <c r="S72" s="19"/>
      <c r="T72" s="7" t="s">
        <v>115</v>
      </c>
    </row>
    <row r="73" spans="1:20" ht="45">
      <c r="A73" s="3">
        <v>48</v>
      </c>
      <c r="B73" s="7" t="s">
        <v>134</v>
      </c>
      <c r="C73" s="15" t="s">
        <v>62</v>
      </c>
      <c r="D73" s="15" t="s">
        <v>43</v>
      </c>
      <c r="E73" s="8">
        <f t="shared" si="4"/>
        <v>125</v>
      </c>
      <c r="F73" s="8">
        <f t="shared" si="5"/>
        <v>30</v>
      </c>
      <c r="G73" s="8">
        <f t="shared" si="6"/>
        <v>95</v>
      </c>
      <c r="H73" s="3">
        <f t="shared" si="1"/>
        <v>2</v>
      </c>
      <c r="I73" s="3">
        <v>1</v>
      </c>
      <c r="J73" s="3">
        <v>1</v>
      </c>
      <c r="K73" s="19">
        <f t="shared" si="2"/>
        <v>5</v>
      </c>
      <c r="L73" s="19"/>
      <c r="M73" s="19"/>
      <c r="N73" s="19"/>
      <c r="O73" s="19"/>
      <c r="P73" s="19"/>
      <c r="Q73" s="19"/>
      <c r="R73" s="19">
        <v>5</v>
      </c>
      <c r="S73" s="19"/>
      <c r="T73" s="7" t="s">
        <v>114</v>
      </c>
    </row>
    <row r="74" spans="1:20" ht="45">
      <c r="A74" s="3">
        <v>49</v>
      </c>
      <c r="B74" s="7" t="s">
        <v>184</v>
      </c>
      <c r="C74" s="15" t="s">
        <v>62</v>
      </c>
      <c r="D74" s="15" t="s">
        <v>175</v>
      </c>
      <c r="E74" s="8">
        <f t="shared" si="4"/>
        <v>125</v>
      </c>
      <c r="F74" s="8">
        <f t="shared" si="5"/>
        <v>30</v>
      </c>
      <c r="G74" s="8">
        <f t="shared" si="6"/>
        <v>95</v>
      </c>
      <c r="H74" s="3">
        <f t="shared" si="1"/>
        <v>2</v>
      </c>
      <c r="I74" s="3">
        <v>1</v>
      </c>
      <c r="J74" s="3">
        <v>1</v>
      </c>
      <c r="K74" s="19">
        <f t="shared" si="2"/>
        <v>5</v>
      </c>
      <c r="L74" s="19"/>
      <c r="M74" s="19"/>
      <c r="N74" s="19"/>
      <c r="O74" s="19"/>
      <c r="P74" s="19"/>
      <c r="Q74" s="19"/>
      <c r="R74" s="19"/>
      <c r="S74" s="19">
        <v>5</v>
      </c>
      <c r="T74" s="7" t="s">
        <v>114</v>
      </c>
    </row>
    <row r="75" spans="1:20" ht="56.25" customHeight="1">
      <c r="A75" s="39" t="s">
        <v>179</v>
      </c>
      <c r="B75" s="41"/>
      <c r="C75" s="15"/>
      <c r="D75" s="15"/>
      <c r="E75" s="8"/>
      <c r="F75" s="8"/>
      <c r="G75" s="8"/>
      <c r="H75" s="3"/>
      <c r="I75" s="3"/>
      <c r="J75" s="3"/>
      <c r="K75" s="19">
        <f t="shared" si="2"/>
        <v>25</v>
      </c>
      <c r="L75" s="19"/>
      <c r="M75" s="19"/>
      <c r="N75" s="19"/>
      <c r="O75" s="19"/>
      <c r="P75" s="19">
        <v>5</v>
      </c>
      <c r="Q75" s="19">
        <v>5</v>
      </c>
      <c r="R75" s="19">
        <v>5</v>
      </c>
      <c r="S75" s="19">
        <v>10</v>
      </c>
      <c r="T75" s="26"/>
    </row>
    <row r="76" spans="1:20" ht="60">
      <c r="A76" s="3">
        <v>50</v>
      </c>
      <c r="B76" s="7" t="s">
        <v>78</v>
      </c>
      <c r="C76" s="15" t="s">
        <v>62</v>
      </c>
      <c r="D76" s="15" t="s">
        <v>47</v>
      </c>
      <c r="E76" s="8">
        <f t="shared" si="4"/>
        <v>125</v>
      </c>
      <c r="F76" s="8">
        <f t="shared" si="5"/>
        <v>30</v>
      </c>
      <c r="G76" s="8">
        <f t="shared" si="6"/>
        <v>95</v>
      </c>
      <c r="H76" s="3">
        <f aca="true" t="shared" si="7" ref="H76:H92">I76+J76</f>
        <v>2</v>
      </c>
      <c r="I76" s="3">
        <v>1</v>
      </c>
      <c r="J76" s="3">
        <v>1</v>
      </c>
      <c r="K76" s="19">
        <f aca="true" t="shared" si="8" ref="K76:K92">SUM(L76:S76)</f>
        <v>5</v>
      </c>
      <c r="L76" s="19"/>
      <c r="M76" s="19"/>
      <c r="N76" s="19"/>
      <c r="O76" s="19"/>
      <c r="P76" s="19"/>
      <c r="Q76" s="19"/>
      <c r="R76" s="19"/>
      <c r="S76" s="19">
        <v>5</v>
      </c>
      <c r="T76" s="7" t="s">
        <v>116</v>
      </c>
    </row>
    <row r="77" spans="1:20" ht="45">
      <c r="A77" s="3">
        <v>51</v>
      </c>
      <c r="B77" s="7" t="s">
        <v>79</v>
      </c>
      <c r="C77" s="15" t="s">
        <v>62</v>
      </c>
      <c r="D77" s="15" t="s">
        <v>47</v>
      </c>
      <c r="E77" s="8">
        <f t="shared" si="4"/>
        <v>125</v>
      </c>
      <c r="F77" s="8">
        <f t="shared" si="5"/>
        <v>30</v>
      </c>
      <c r="G77" s="8">
        <f t="shared" si="6"/>
        <v>95</v>
      </c>
      <c r="H77" s="3">
        <f t="shared" si="7"/>
        <v>2</v>
      </c>
      <c r="I77" s="3">
        <v>1</v>
      </c>
      <c r="J77" s="3">
        <v>1</v>
      </c>
      <c r="K77" s="19">
        <f t="shared" si="8"/>
        <v>5</v>
      </c>
      <c r="L77" s="19"/>
      <c r="M77" s="19"/>
      <c r="N77" s="19"/>
      <c r="O77" s="19"/>
      <c r="P77" s="19">
        <v>5</v>
      </c>
      <c r="Q77" s="19"/>
      <c r="R77" s="19"/>
      <c r="S77" s="19"/>
      <c r="T77" s="7" t="s">
        <v>117</v>
      </c>
    </row>
    <row r="78" spans="1:20" ht="45">
      <c r="A78" s="3">
        <v>52</v>
      </c>
      <c r="B78" s="7" t="s">
        <v>80</v>
      </c>
      <c r="C78" s="15" t="s">
        <v>62</v>
      </c>
      <c r="D78" s="15" t="s">
        <v>47</v>
      </c>
      <c r="E78" s="8">
        <f t="shared" si="4"/>
        <v>125</v>
      </c>
      <c r="F78" s="8">
        <f t="shared" si="5"/>
        <v>30</v>
      </c>
      <c r="G78" s="8">
        <f t="shared" si="6"/>
        <v>95</v>
      </c>
      <c r="H78" s="3">
        <f t="shared" si="7"/>
        <v>2</v>
      </c>
      <c r="I78" s="3">
        <v>1</v>
      </c>
      <c r="J78" s="3">
        <v>1</v>
      </c>
      <c r="K78" s="19">
        <f t="shared" si="8"/>
        <v>5</v>
      </c>
      <c r="L78" s="19"/>
      <c r="M78" s="19"/>
      <c r="N78" s="19"/>
      <c r="O78" s="19"/>
      <c r="P78" s="19"/>
      <c r="Q78" s="19">
        <v>5</v>
      </c>
      <c r="R78" s="19"/>
      <c r="S78" s="19"/>
      <c r="T78" s="7" t="s">
        <v>118</v>
      </c>
    </row>
    <row r="79" spans="1:20" ht="75">
      <c r="A79" s="3">
        <v>53</v>
      </c>
      <c r="B79" s="7" t="s">
        <v>81</v>
      </c>
      <c r="C79" s="15" t="s">
        <v>62</v>
      </c>
      <c r="D79" s="15" t="s">
        <v>47</v>
      </c>
      <c r="E79" s="8">
        <f t="shared" si="4"/>
        <v>125</v>
      </c>
      <c r="F79" s="8">
        <f t="shared" si="5"/>
        <v>30</v>
      </c>
      <c r="G79" s="8">
        <f t="shared" si="6"/>
        <v>95</v>
      </c>
      <c r="H79" s="3">
        <f t="shared" si="7"/>
        <v>2</v>
      </c>
      <c r="I79" s="3">
        <v>1</v>
      </c>
      <c r="J79" s="3">
        <v>1</v>
      </c>
      <c r="K79" s="19">
        <f t="shared" si="8"/>
        <v>5</v>
      </c>
      <c r="L79" s="19"/>
      <c r="M79" s="19"/>
      <c r="N79" s="19"/>
      <c r="O79" s="19"/>
      <c r="P79" s="19"/>
      <c r="Q79" s="19"/>
      <c r="R79" s="19">
        <v>5</v>
      </c>
      <c r="S79" s="19"/>
      <c r="T79" s="7" t="s">
        <v>162</v>
      </c>
    </row>
    <row r="80" spans="1:20" ht="45">
      <c r="A80" s="3">
        <v>54</v>
      </c>
      <c r="B80" s="7" t="s">
        <v>82</v>
      </c>
      <c r="C80" s="15" t="s">
        <v>62</v>
      </c>
      <c r="D80" s="15" t="s">
        <v>47</v>
      </c>
      <c r="E80" s="8">
        <f t="shared" si="4"/>
        <v>125</v>
      </c>
      <c r="F80" s="8">
        <f t="shared" si="5"/>
        <v>30</v>
      </c>
      <c r="G80" s="8">
        <f t="shared" si="6"/>
        <v>95</v>
      </c>
      <c r="H80" s="3">
        <f t="shared" si="7"/>
        <v>2</v>
      </c>
      <c r="I80" s="3">
        <v>1</v>
      </c>
      <c r="J80" s="3">
        <v>1</v>
      </c>
      <c r="K80" s="19">
        <f t="shared" si="8"/>
        <v>5</v>
      </c>
      <c r="L80" s="19"/>
      <c r="M80" s="19"/>
      <c r="N80" s="19"/>
      <c r="O80" s="19"/>
      <c r="P80" s="19"/>
      <c r="Q80" s="19"/>
      <c r="R80" s="19"/>
      <c r="S80" s="19">
        <v>5</v>
      </c>
      <c r="T80" s="7" t="s">
        <v>117</v>
      </c>
    </row>
    <row r="81" spans="1:20" ht="33" customHeight="1">
      <c r="A81" s="39" t="s">
        <v>83</v>
      </c>
      <c r="B81" s="41"/>
      <c r="C81" s="15"/>
      <c r="D81" s="15"/>
      <c r="E81" s="8"/>
      <c r="F81" s="8"/>
      <c r="G81" s="8"/>
      <c r="H81" s="3"/>
      <c r="I81" s="3"/>
      <c r="J81" s="3"/>
      <c r="K81" s="19">
        <f t="shared" si="8"/>
        <v>25</v>
      </c>
      <c r="L81" s="19"/>
      <c r="M81" s="19"/>
      <c r="N81" s="19"/>
      <c r="O81" s="19"/>
      <c r="P81" s="19">
        <v>5</v>
      </c>
      <c r="Q81" s="19">
        <v>5</v>
      </c>
      <c r="R81" s="19">
        <v>5</v>
      </c>
      <c r="S81" s="19">
        <v>10</v>
      </c>
      <c r="T81" s="26"/>
    </row>
    <row r="82" spans="1:20" ht="45">
      <c r="A82" s="3">
        <v>55</v>
      </c>
      <c r="B82" s="7" t="s">
        <v>84</v>
      </c>
      <c r="C82" s="15" t="s">
        <v>62</v>
      </c>
      <c r="D82" s="15" t="s">
        <v>22</v>
      </c>
      <c r="E82" s="8">
        <f t="shared" si="4"/>
        <v>125</v>
      </c>
      <c r="F82" s="8">
        <f t="shared" si="5"/>
        <v>30</v>
      </c>
      <c r="G82" s="8">
        <f t="shared" si="6"/>
        <v>95</v>
      </c>
      <c r="H82" s="3">
        <f t="shared" si="7"/>
        <v>2</v>
      </c>
      <c r="I82" s="3">
        <v>1</v>
      </c>
      <c r="J82" s="3">
        <v>1</v>
      </c>
      <c r="K82" s="19">
        <f t="shared" si="8"/>
        <v>5</v>
      </c>
      <c r="L82" s="19"/>
      <c r="M82" s="19"/>
      <c r="N82" s="19"/>
      <c r="O82" s="19"/>
      <c r="P82" s="19">
        <v>5</v>
      </c>
      <c r="Q82" s="19"/>
      <c r="R82" s="19"/>
      <c r="S82" s="19"/>
      <c r="T82" s="7" t="s">
        <v>120</v>
      </c>
    </row>
    <row r="83" spans="1:20" ht="75">
      <c r="A83" s="3">
        <v>56</v>
      </c>
      <c r="B83" s="7" t="s">
        <v>63</v>
      </c>
      <c r="C83" s="15" t="s">
        <v>62</v>
      </c>
      <c r="D83" s="15" t="s">
        <v>38</v>
      </c>
      <c r="E83" s="8">
        <f t="shared" si="4"/>
        <v>125</v>
      </c>
      <c r="F83" s="8">
        <f t="shared" si="5"/>
        <v>30</v>
      </c>
      <c r="G83" s="8">
        <f t="shared" si="6"/>
        <v>95</v>
      </c>
      <c r="H83" s="3">
        <f t="shared" si="7"/>
        <v>2</v>
      </c>
      <c r="I83" s="3">
        <v>1</v>
      </c>
      <c r="J83" s="3">
        <v>1</v>
      </c>
      <c r="K83" s="19">
        <f t="shared" si="8"/>
        <v>5</v>
      </c>
      <c r="L83" s="19"/>
      <c r="M83" s="19"/>
      <c r="N83" s="19"/>
      <c r="O83" s="19"/>
      <c r="P83" s="19"/>
      <c r="Q83" s="19">
        <v>5</v>
      </c>
      <c r="R83" s="19"/>
      <c r="S83" s="19"/>
      <c r="T83" s="7" t="s">
        <v>163</v>
      </c>
    </row>
    <row r="84" spans="1:20" ht="49.5" customHeight="1">
      <c r="A84" s="3">
        <v>57</v>
      </c>
      <c r="B84" s="7" t="s">
        <v>135</v>
      </c>
      <c r="C84" s="15" t="s">
        <v>62</v>
      </c>
      <c r="D84" s="15" t="s">
        <v>22</v>
      </c>
      <c r="E84" s="8">
        <f t="shared" si="4"/>
        <v>125</v>
      </c>
      <c r="F84" s="8">
        <f t="shared" si="5"/>
        <v>30</v>
      </c>
      <c r="G84" s="8">
        <f t="shared" si="6"/>
        <v>95</v>
      </c>
      <c r="H84" s="3">
        <f t="shared" si="7"/>
        <v>2</v>
      </c>
      <c r="I84" s="3">
        <v>1</v>
      </c>
      <c r="J84" s="3">
        <v>1</v>
      </c>
      <c r="K84" s="19">
        <f t="shared" si="8"/>
        <v>5</v>
      </c>
      <c r="L84" s="19"/>
      <c r="M84" s="19"/>
      <c r="N84" s="19"/>
      <c r="O84" s="19"/>
      <c r="P84" s="19"/>
      <c r="Q84" s="19"/>
      <c r="R84" s="19">
        <v>5</v>
      </c>
      <c r="S84" s="19"/>
      <c r="T84" s="7" t="s">
        <v>121</v>
      </c>
    </row>
    <row r="85" spans="1:20" ht="45">
      <c r="A85" s="3">
        <v>58</v>
      </c>
      <c r="B85" s="7" t="s">
        <v>85</v>
      </c>
      <c r="C85" s="15" t="s">
        <v>62</v>
      </c>
      <c r="D85" s="15" t="s">
        <v>22</v>
      </c>
      <c r="E85" s="8">
        <f t="shared" si="4"/>
        <v>125</v>
      </c>
      <c r="F85" s="8">
        <f t="shared" si="5"/>
        <v>30</v>
      </c>
      <c r="G85" s="8">
        <f t="shared" si="6"/>
        <v>95</v>
      </c>
      <c r="H85" s="3">
        <f t="shared" si="7"/>
        <v>2</v>
      </c>
      <c r="I85" s="3">
        <v>1</v>
      </c>
      <c r="J85" s="3">
        <v>1</v>
      </c>
      <c r="K85" s="19">
        <f t="shared" si="8"/>
        <v>5</v>
      </c>
      <c r="L85" s="19"/>
      <c r="M85" s="19"/>
      <c r="N85" s="19"/>
      <c r="O85" s="19"/>
      <c r="P85" s="19"/>
      <c r="Q85" s="19"/>
      <c r="R85" s="19"/>
      <c r="S85" s="19">
        <v>5</v>
      </c>
      <c r="T85" s="7" t="s">
        <v>109</v>
      </c>
    </row>
    <row r="86" spans="1:20" ht="30">
      <c r="A86" s="3">
        <v>59</v>
      </c>
      <c r="B86" s="7" t="s">
        <v>86</v>
      </c>
      <c r="C86" s="15" t="s">
        <v>62</v>
      </c>
      <c r="D86" s="15" t="s">
        <v>124</v>
      </c>
      <c r="E86" s="8">
        <f t="shared" si="4"/>
        <v>125</v>
      </c>
      <c r="F86" s="8">
        <f t="shared" si="5"/>
        <v>30</v>
      </c>
      <c r="G86" s="8">
        <f t="shared" si="6"/>
        <v>95</v>
      </c>
      <c r="H86" s="3">
        <f t="shared" si="7"/>
        <v>2</v>
      </c>
      <c r="I86" s="3">
        <v>1</v>
      </c>
      <c r="J86" s="3">
        <v>1</v>
      </c>
      <c r="K86" s="19">
        <f t="shared" si="8"/>
        <v>5</v>
      </c>
      <c r="L86" s="19"/>
      <c r="M86" s="19"/>
      <c r="N86" s="19"/>
      <c r="O86" s="19"/>
      <c r="P86" s="19"/>
      <c r="Q86" s="19"/>
      <c r="R86" s="19"/>
      <c r="S86" s="19">
        <v>5</v>
      </c>
      <c r="T86" s="7" t="s">
        <v>136</v>
      </c>
    </row>
    <row r="87" spans="1:20" ht="52.5" customHeight="1">
      <c r="A87" s="39" t="s">
        <v>87</v>
      </c>
      <c r="B87" s="41"/>
      <c r="C87" s="15"/>
      <c r="D87" s="15"/>
      <c r="E87" s="8"/>
      <c r="F87" s="8"/>
      <c r="G87" s="8"/>
      <c r="H87" s="3"/>
      <c r="I87" s="3"/>
      <c r="J87" s="3"/>
      <c r="K87" s="19">
        <f t="shared" si="8"/>
        <v>25</v>
      </c>
      <c r="L87" s="19"/>
      <c r="M87" s="19"/>
      <c r="N87" s="19"/>
      <c r="O87" s="19"/>
      <c r="P87" s="19">
        <v>5</v>
      </c>
      <c r="Q87" s="19">
        <v>5</v>
      </c>
      <c r="R87" s="19">
        <v>5</v>
      </c>
      <c r="S87" s="19">
        <v>10</v>
      </c>
      <c r="T87" s="26"/>
    </row>
    <row r="88" spans="1:20" ht="45">
      <c r="A88" s="3">
        <v>60</v>
      </c>
      <c r="B88" s="7" t="s">
        <v>88</v>
      </c>
      <c r="C88" s="15" t="s">
        <v>62</v>
      </c>
      <c r="D88" s="15" t="s">
        <v>22</v>
      </c>
      <c r="E88" s="8">
        <f>K88*25</f>
        <v>125</v>
      </c>
      <c r="F88" s="8">
        <f>H88*15</f>
        <v>30</v>
      </c>
      <c r="G88" s="8">
        <f>E88-F88</f>
        <v>95</v>
      </c>
      <c r="H88" s="3">
        <f t="shared" si="7"/>
        <v>2</v>
      </c>
      <c r="I88" s="3">
        <v>1</v>
      </c>
      <c r="J88" s="3">
        <v>1</v>
      </c>
      <c r="K88" s="19">
        <f t="shared" si="8"/>
        <v>5</v>
      </c>
      <c r="L88" s="19"/>
      <c r="M88" s="19"/>
      <c r="N88" s="19"/>
      <c r="O88" s="19"/>
      <c r="P88" s="19"/>
      <c r="Q88" s="19"/>
      <c r="R88" s="19"/>
      <c r="S88" s="19">
        <v>5</v>
      </c>
      <c r="T88" s="7" t="s">
        <v>107</v>
      </c>
    </row>
    <row r="89" spans="1:20" ht="51" customHeight="1">
      <c r="A89" s="3">
        <v>61</v>
      </c>
      <c r="B89" s="7" t="s">
        <v>89</v>
      </c>
      <c r="C89" s="15" t="s">
        <v>62</v>
      </c>
      <c r="D89" s="15" t="s">
        <v>22</v>
      </c>
      <c r="E89" s="8">
        <f>K89*25</f>
        <v>125</v>
      </c>
      <c r="F89" s="8">
        <f>H89*15</f>
        <v>30</v>
      </c>
      <c r="G89" s="8">
        <f>E89-F89</f>
        <v>95</v>
      </c>
      <c r="H89" s="3">
        <f t="shared" si="7"/>
        <v>2</v>
      </c>
      <c r="I89" s="3">
        <v>1</v>
      </c>
      <c r="J89" s="3">
        <v>1</v>
      </c>
      <c r="K89" s="19">
        <f t="shared" si="8"/>
        <v>5</v>
      </c>
      <c r="L89" s="19"/>
      <c r="M89" s="19"/>
      <c r="N89" s="19"/>
      <c r="O89" s="19"/>
      <c r="P89" s="19"/>
      <c r="Q89" s="19">
        <v>5</v>
      </c>
      <c r="R89" s="19"/>
      <c r="S89" s="19"/>
      <c r="T89" s="7" t="s">
        <v>107</v>
      </c>
    </row>
    <row r="90" spans="1:20" ht="51.75" customHeight="1">
      <c r="A90" s="3">
        <v>62</v>
      </c>
      <c r="B90" s="7" t="s">
        <v>90</v>
      </c>
      <c r="C90" s="15" t="s">
        <v>62</v>
      </c>
      <c r="D90" s="15" t="s">
        <v>40</v>
      </c>
      <c r="E90" s="8">
        <f>K90*25</f>
        <v>125</v>
      </c>
      <c r="F90" s="8">
        <f>H90*15</f>
        <v>30</v>
      </c>
      <c r="G90" s="8">
        <f>E90-F90</f>
        <v>95</v>
      </c>
      <c r="H90" s="3">
        <f t="shared" si="7"/>
        <v>2</v>
      </c>
      <c r="I90" s="3">
        <v>1</v>
      </c>
      <c r="J90" s="3">
        <v>1</v>
      </c>
      <c r="K90" s="19">
        <f t="shared" si="8"/>
        <v>5</v>
      </c>
      <c r="L90" s="19"/>
      <c r="M90" s="19"/>
      <c r="N90" s="19"/>
      <c r="O90" s="19"/>
      <c r="P90" s="19"/>
      <c r="Q90" s="19"/>
      <c r="R90" s="19">
        <v>5</v>
      </c>
      <c r="S90" s="19"/>
      <c r="T90" s="7" t="s">
        <v>137</v>
      </c>
    </row>
    <row r="91" spans="1:20" ht="51" customHeight="1">
      <c r="A91" s="3">
        <v>63</v>
      </c>
      <c r="B91" s="7" t="s">
        <v>91</v>
      </c>
      <c r="C91" s="15" t="s">
        <v>62</v>
      </c>
      <c r="D91" s="15" t="s">
        <v>41</v>
      </c>
      <c r="E91" s="8">
        <f>K91*25</f>
        <v>125</v>
      </c>
      <c r="F91" s="8">
        <f>H91*15</f>
        <v>30</v>
      </c>
      <c r="G91" s="8">
        <f>E91-F91</f>
        <v>95</v>
      </c>
      <c r="H91" s="3">
        <f t="shared" si="7"/>
        <v>2</v>
      </c>
      <c r="I91" s="3">
        <v>1</v>
      </c>
      <c r="J91" s="3">
        <v>1</v>
      </c>
      <c r="K91" s="19">
        <f t="shared" si="8"/>
        <v>5</v>
      </c>
      <c r="L91" s="19"/>
      <c r="M91" s="19"/>
      <c r="N91" s="19"/>
      <c r="O91" s="19"/>
      <c r="P91" s="19"/>
      <c r="Q91" s="19"/>
      <c r="R91" s="19"/>
      <c r="S91" s="19">
        <v>5</v>
      </c>
      <c r="T91" s="7" t="s">
        <v>139</v>
      </c>
    </row>
    <row r="92" spans="1:20" ht="69" customHeight="1">
      <c r="A92" s="3">
        <v>64</v>
      </c>
      <c r="B92" s="7" t="s">
        <v>138</v>
      </c>
      <c r="C92" s="15" t="s">
        <v>62</v>
      </c>
      <c r="D92" s="15" t="s">
        <v>22</v>
      </c>
      <c r="E92" s="8">
        <f>K92*25</f>
        <v>125</v>
      </c>
      <c r="F92" s="8">
        <f>H92*15</f>
        <v>30</v>
      </c>
      <c r="G92" s="8">
        <f>E92-F92</f>
        <v>95</v>
      </c>
      <c r="H92" s="3">
        <f t="shared" si="7"/>
        <v>2</v>
      </c>
      <c r="I92" s="3">
        <v>1</v>
      </c>
      <c r="J92" s="3">
        <v>1</v>
      </c>
      <c r="K92" s="19">
        <f t="shared" si="8"/>
        <v>5</v>
      </c>
      <c r="L92" s="19"/>
      <c r="M92" s="19"/>
      <c r="N92" s="19"/>
      <c r="O92" s="19"/>
      <c r="P92" s="19">
        <v>5</v>
      </c>
      <c r="Q92" s="19"/>
      <c r="R92" s="19"/>
      <c r="S92" s="19"/>
      <c r="T92" s="7" t="s">
        <v>164</v>
      </c>
    </row>
    <row r="93" spans="11:19" s="11" customFormat="1" ht="15.75">
      <c r="K93" s="20"/>
      <c r="L93" s="20"/>
      <c r="M93" s="20"/>
      <c r="N93" s="20"/>
      <c r="O93" s="20"/>
      <c r="P93" s="20"/>
      <c r="Q93" s="20"/>
      <c r="R93" s="20"/>
      <c r="S93" s="20"/>
    </row>
    <row r="94" spans="11:19" s="11" customFormat="1" ht="15.75">
      <c r="K94" s="20"/>
      <c r="L94" s="20"/>
      <c r="M94" s="20"/>
      <c r="N94" s="20"/>
      <c r="O94" s="20"/>
      <c r="P94" s="20"/>
      <c r="Q94" s="20"/>
      <c r="R94" s="20"/>
      <c r="S94" s="20"/>
    </row>
    <row r="95" spans="11:19" s="11" customFormat="1" ht="15.75">
      <c r="K95" s="20"/>
      <c r="L95" s="20"/>
      <c r="M95" s="20"/>
      <c r="N95" s="20"/>
      <c r="O95" s="20"/>
      <c r="P95" s="20"/>
      <c r="Q95" s="20"/>
      <c r="R95" s="20"/>
      <c r="S95" s="20"/>
    </row>
    <row r="96" spans="11:19" s="11" customFormat="1" ht="15.75">
      <c r="K96" s="20"/>
      <c r="L96" s="20"/>
      <c r="M96" s="20"/>
      <c r="N96" s="20"/>
      <c r="O96" s="20"/>
      <c r="P96" s="20"/>
      <c r="Q96" s="20"/>
      <c r="R96" s="20"/>
      <c r="S96" s="20"/>
    </row>
    <row r="97" spans="11:19" s="11" customFormat="1" ht="15.75">
      <c r="K97" s="20"/>
      <c r="L97" s="20"/>
      <c r="M97" s="20"/>
      <c r="N97" s="20"/>
      <c r="O97" s="20"/>
      <c r="P97" s="20"/>
      <c r="Q97" s="20"/>
      <c r="R97" s="20"/>
      <c r="S97" s="20"/>
    </row>
    <row r="98" spans="11:19" s="11" customFormat="1" ht="15.75">
      <c r="K98" s="20"/>
      <c r="L98" s="20"/>
      <c r="M98" s="20"/>
      <c r="N98" s="20"/>
      <c r="O98" s="20"/>
      <c r="P98" s="20"/>
      <c r="Q98" s="20"/>
      <c r="R98" s="20"/>
      <c r="S98" s="20"/>
    </row>
    <row r="99" spans="11:19" s="11" customFormat="1" ht="15.75">
      <c r="K99" s="20"/>
      <c r="L99" s="20"/>
      <c r="M99" s="20"/>
      <c r="N99" s="20"/>
      <c r="O99" s="20"/>
      <c r="P99" s="20"/>
      <c r="Q99" s="20"/>
      <c r="R99" s="20"/>
      <c r="S99" s="20"/>
    </row>
    <row r="100" spans="11:19" s="11" customFormat="1" ht="15.75"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1:19" s="11" customFormat="1" ht="15.75"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1:19" s="11" customFormat="1" ht="15.75"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1:19" s="11" customFormat="1" ht="15.75"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1:19" s="11" customFormat="1" ht="15.75"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1:19" s="11" customFormat="1" ht="15.75"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1:19" s="11" customFormat="1" ht="15.75"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1:19" s="11" customFormat="1" ht="15.75"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1:19" s="11" customFormat="1" ht="15.75"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1:19" s="11" customFormat="1" ht="15.75"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1:19" s="11" customFormat="1" ht="15.75"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1:19" s="11" customFormat="1" ht="15.75"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1:19" s="11" customFormat="1" ht="15.75"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1:19" s="11" customFormat="1" ht="15.75"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1:19" s="11" customFormat="1" ht="15.75"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1:19" s="11" customFormat="1" ht="15.75"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1:19" s="11" customFormat="1" ht="15.75"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1:19" s="11" customFormat="1" ht="15.75"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1:19" s="11" customFormat="1" ht="15.75"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1:19" s="11" customFormat="1" ht="15.75"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1:19" s="11" customFormat="1" ht="15.75"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1:19" s="11" customFormat="1" ht="15.75"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1:19" s="11" customFormat="1" ht="15.75"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1:19" s="11" customFormat="1" ht="15.75"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1:19" s="11" customFormat="1" ht="15.75"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1:19" s="11" customFormat="1" ht="15.75"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1:19" s="11" customFormat="1" ht="15.75"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1:19" s="11" customFormat="1" ht="15.75"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1:19" s="11" customFormat="1" ht="15.75"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1:19" s="11" customFormat="1" ht="15.75"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1:19" s="11" customFormat="1" ht="15.75"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1:19" s="11" customFormat="1" ht="15.75"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1:19" s="11" customFormat="1" ht="15.75"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1:19" s="11" customFormat="1" ht="15.75"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1:19" s="11" customFormat="1" ht="15.75"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1:19" s="11" customFormat="1" ht="15.75"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1:19" s="11" customFormat="1" ht="15.75"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1:19" s="11" customFormat="1" ht="15.75"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1:19" s="11" customFormat="1" ht="15.75"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1:19" s="11" customFormat="1" ht="15.75"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1:19" s="11" customFormat="1" ht="15.75"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1:19" s="11" customFormat="1" ht="15.75"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1:19" s="11" customFormat="1" ht="15.75"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1:19" s="11" customFormat="1" ht="15.75"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1:19" s="11" customFormat="1" ht="15.75"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1:19" s="11" customFormat="1" ht="15.75"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1:19" s="11" customFormat="1" ht="15.75"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1:19" s="11" customFormat="1" ht="15.75"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1:19" s="11" customFormat="1" ht="15.75"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1:19" s="11" customFormat="1" ht="15.75"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1:19" s="11" customFormat="1" ht="15.75"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1:19" s="11" customFormat="1" ht="15.75"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1:19" s="11" customFormat="1" ht="15.75"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1:19" s="11" customFormat="1" ht="15.75"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1:19" s="11" customFormat="1" ht="15.75"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1:19" s="11" customFormat="1" ht="15.75"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1:19" s="11" customFormat="1" ht="15.75"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1:19" s="11" customFormat="1" ht="15.75"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1:19" s="11" customFormat="1" ht="15.75"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1:19" s="11" customFormat="1" ht="15.75"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1:19" s="11" customFormat="1" ht="15.75"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1:19" s="11" customFormat="1" ht="15.75"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1:19" s="11" customFormat="1" ht="15.75"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1:19" s="11" customFormat="1" ht="15.75"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1:19" s="11" customFormat="1" ht="15.75"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1:19" s="11" customFormat="1" ht="15.75"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1:19" s="11" customFormat="1" ht="15.75"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1:19" s="11" customFormat="1" ht="15.75"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1:19" s="11" customFormat="1" ht="15.75"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1:19" s="11" customFormat="1" ht="15.75"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1:19" s="11" customFormat="1" ht="15.75"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1:19" s="11" customFormat="1" ht="15.75"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1:19" s="11" customFormat="1" ht="15.75"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1:19" s="11" customFormat="1" ht="15.75"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1:19" s="11" customFormat="1" ht="15.75"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1:19" s="11" customFormat="1" ht="15.75"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1:19" s="11" customFormat="1" ht="15.75"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1:19" s="11" customFormat="1" ht="15.75"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1:19" s="11" customFormat="1" ht="15.75"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1:19" s="11" customFormat="1" ht="15.75"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1:19" s="11" customFormat="1" ht="15.75"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1:19" s="11" customFormat="1" ht="15.75"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1:19" s="11" customFormat="1" ht="15.75"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1:19" s="11" customFormat="1" ht="15.75"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1:19" s="11" customFormat="1" ht="15.75"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1:19" s="11" customFormat="1" ht="15.75"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1:19" s="11" customFormat="1" ht="15.75"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1:19" s="11" customFormat="1" ht="15.75"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1:19" s="11" customFormat="1" ht="15.75"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1:19" s="11" customFormat="1" ht="15.75"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1:19" s="11" customFormat="1" ht="15.75"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1:19" s="11" customFormat="1" ht="15.75"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1:19" s="11" customFormat="1" ht="15.75"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1:19" s="11" customFormat="1" ht="15.75"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1:19" s="11" customFormat="1" ht="15.75"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1:19" s="11" customFormat="1" ht="15.75"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1:19" s="11" customFormat="1" ht="15.75"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1:19" s="11" customFormat="1" ht="15.75"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1:19" s="11" customFormat="1" ht="15.75"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1:19" s="11" customFormat="1" ht="15.75"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1:19" s="11" customFormat="1" ht="15.75"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1:19" s="11" customFormat="1" ht="15.75"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1:19" s="11" customFormat="1" ht="15.75"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1:19" s="11" customFormat="1" ht="15.75"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1:19" s="11" customFormat="1" ht="15.75"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1:19" s="11" customFormat="1" ht="15.75"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1:19" s="11" customFormat="1" ht="15.75"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1:19" s="11" customFormat="1" ht="15.75"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1:19" s="11" customFormat="1" ht="15.75"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1:19" s="11" customFormat="1" ht="15.75"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1:19" s="11" customFormat="1" ht="15.75"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1:19" s="11" customFormat="1" ht="15.75"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1:19" s="11" customFormat="1" ht="15.75"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1:19" s="11" customFormat="1" ht="15.75"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1:19" s="11" customFormat="1" ht="15.75"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1:19" s="11" customFormat="1" ht="15.75"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1:19" s="11" customFormat="1" ht="15.75"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1:19" s="11" customFormat="1" ht="15.75"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1:19" s="11" customFormat="1" ht="15.75"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1:19" s="11" customFormat="1" ht="15.75"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1:19" s="11" customFormat="1" ht="15.75"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1:19" s="11" customFormat="1" ht="15.75"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1:19" s="11" customFormat="1" ht="15.75"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1:19" s="11" customFormat="1" ht="15.75"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1:19" s="11" customFormat="1" ht="15.75"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1:19" s="11" customFormat="1" ht="15.75"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1:19" s="11" customFormat="1" ht="15.75"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1:19" s="11" customFormat="1" ht="15.75"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1:19" s="11" customFormat="1" ht="15.75"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1:19" s="11" customFormat="1" ht="15.75"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1:19" s="11" customFormat="1" ht="15.75"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1:19" s="11" customFormat="1" ht="15.75"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1:19" s="11" customFormat="1" ht="15.75"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1:19" s="11" customFormat="1" ht="15.75"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1:19" s="11" customFormat="1" ht="15.75"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1:19" s="11" customFormat="1" ht="15.75"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1:19" s="11" customFormat="1" ht="15.75"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1:19" s="11" customFormat="1" ht="15.75"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1:19" s="11" customFormat="1" ht="15.75"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1:19" s="11" customFormat="1" ht="15.75"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1:19" s="11" customFormat="1" ht="15.75"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1:19" s="11" customFormat="1" ht="15.75"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1:19" s="11" customFormat="1" ht="15.75"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1:19" s="11" customFormat="1" ht="15.75"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1:19" s="11" customFormat="1" ht="15.75"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1:19" s="11" customFormat="1" ht="15.75"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1:19" s="11" customFormat="1" ht="15.75"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1:19" s="11" customFormat="1" ht="15.75"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1:19" s="11" customFormat="1" ht="15.75"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1:19" s="11" customFormat="1" ht="15.75"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1:19" s="11" customFormat="1" ht="15.75"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1:19" s="11" customFormat="1" ht="15.75"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1:19" s="11" customFormat="1" ht="15.75"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1:19" s="11" customFormat="1" ht="15.75"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1:19" s="11" customFormat="1" ht="15.75"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1:19" s="11" customFormat="1" ht="15.75"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1:19" s="11" customFormat="1" ht="15.75"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1:19" s="11" customFormat="1" ht="15.75"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1:19" s="11" customFormat="1" ht="15.75"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1:19" s="11" customFormat="1" ht="15.75"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1:19" s="11" customFormat="1" ht="15.75"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1:19" s="11" customFormat="1" ht="15.75"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1:19" s="11" customFormat="1" ht="15.75"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1:19" s="11" customFormat="1" ht="15.75"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1:19" s="11" customFormat="1" ht="15.75"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1:19" s="11" customFormat="1" ht="15.75"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1:19" s="11" customFormat="1" ht="15.75"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1:19" s="11" customFormat="1" ht="15.75"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1:19" s="11" customFormat="1" ht="15.75"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1:19" s="11" customFormat="1" ht="15.75"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1:19" s="11" customFormat="1" ht="15.75"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1:19" s="11" customFormat="1" ht="15.75"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1:19" s="11" customFormat="1" ht="15.75"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1:19" s="11" customFormat="1" ht="15.75"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1:19" s="11" customFormat="1" ht="15.75"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1:19" s="11" customFormat="1" ht="15.75"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1:19" s="11" customFormat="1" ht="15.75"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1:19" s="11" customFormat="1" ht="15.75"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1:19" s="11" customFormat="1" ht="15.75"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1:19" s="11" customFormat="1" ht="15.75"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1:19" s="11" customFormat="1" ht="15.75"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1:19" s="11" customFormat="1" ht="15.75"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1:19" s="11" customFormat="1" ht="15.75"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1:19" s="11" customFormat="1" ht="15.75"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1:19" s="11" customFormat="1" ht="15.75"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1:19" s="11" customFormat="1" ht="15.75"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1:19" s="11" customFormat="1" ht="15.75"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1:19" s="11" customFormat="1" ht="15.75"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1:19" s="11" customFormat="1" ht="15.75"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1:19" s="11" customFormat="1" ht="15.75"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1:19" s="11" customFormat="1" ht="15.75"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1:19" s="11" customFormat="1" ht="15.75"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1:19" s="11" customFormat="1" ht="15.75"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1:19" s="11" customFormat="1" ht="15.75"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1:19" s="11" customFormat="1" ht="15.75"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1:19" s="11" customFormat="1" ht="15.75"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1:19" s="11" customFormat="1" ht="15.75"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1:19" s="11" customFormat="1" ht="15.75"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1:19" s="11" customFormat="1" ht="15.75"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1:19" s="11" customFormat="1" ht="15.75"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1:19" s="11" customFormat="1" ht="15.75"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1:19" s="11" customFormat="1" ht="15.75"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1:19" s="11" customFormat="1" ht="15.75"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1:19" s="11" customFormat="1" ht="15.75"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1:19" s="11" customFormat="1" ht="15.75"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1:19" s="11" customFormat="1" ht="15.75"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1:19" s="11" customFormat="1" ht="15.75"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1:19" s="11" customFormat="1" ht="15.75"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1:19" s="11" customFormat="1" ht="15.75"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1:19" s="11" customFormat="1" ht="15.75"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1:19" s="11" customFormat="1" ht="15.75"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1:19" s="11" customFormat="1" ht="15.75"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1:19" s="11" customFormat="1" ht="15.75"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1:19" s="11" customFormat="1" ht="15.75"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1:19" s="11" customFormat="1" ht="15.75"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1:19" s="11" customFormat="1" ht="15.75"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1:19" s="11" customFormat="1" ht="15.75"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1:19" s="11" customFormat="1" ht="15.75"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1:19" s="11" customFormat="1" ht="15.75"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1:19" s="11" customFormat="1" ht="15.75"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1:19" s="11" customFormat="1" ht="15.75"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1:19" s="11" customFormat="1" ht="15.75"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1:19" s="11" customFormat="1" ht="15.75"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1:19" s="11" customFormat="1" ht="15.75"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1:19" s="11" customFormat="1" ht="15.75"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1:19" s="11" customFormat="1" ht="15.75"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1:19" s="11" customFormat="1" ht="15.75"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1:19" s="11" customFormat="1" ht="15.75"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1:19" s="11" customFormat="1" ht="15.75"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1:19" s="11" customFormat="1" ht="15.75"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1:19" s="11" customFormat="1" ht="15.75"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1:19" s="11" customFormat="1" ht="15.75"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1:19" s="11" customFormat="1" ht="15.75"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1:19" s="11" customFormat="1" ht="15.75"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1:19" s="11" customFormat="1" ht="15.75"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1:19" s="11" customFormat="1" ht="15.75"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1:19" s="11" customFormat="1" ht="15.75"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1:19" s="11" customFormat="1" ht="15.75"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1:19" s="11" customFormat="1" ht="15.75"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1:19" s="11" customFormat="1" ht="15.75"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1:19" s="11" customFormat="1" ht="15.75"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1:19" s="11" customFormat="1" ht="15.75"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1:19" s="11" customFormat="1" ht="15.75"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1:19" s="11" customFormat="1" ht="15.75"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1:19" s="11" customFormat="1" ht="15.75"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1:19" s="11" customFormat="1" ht="15.75"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1:19" s="11" customFormat="1" ht="15.75"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1:19" s="11" customFormat="1" ht="15.75"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1:19" s="11" customFormat="1" ht="15.75"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1:19" s="11" customFormat="1" ht="15.75"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1:19" s="11" customFormat="1" ht="15.75"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1:19" s="11" customFormat="1" ht="15.75"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1:19" s="11" customFormat="1" ht="15.75"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1:19" s="11" customFormat="1" ht="15.75"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1:19" s="11" customFormat="1" ht="15.75"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1:19" s="11" customFormat="1" ht="15.75"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1:19" s="11" customFormat="1" ht="15.75"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1:19" s="11" customFormat="1" ht="15.75"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1:19" s="11" customFormat="1" ht="15.75"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1:19" s="11" customFormat="1" ht="15.75"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1:19" s="11" customFormat="1" ht="15.75"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1:19" s="11" customFormat="1" ht="15.75"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1:19" s="11" customFormat="1" ht="15.75"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1:19" s="11" customFormat="1" ht="15.75"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1:19" s="11" customFormat="1" ht="15.75"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1:19" s="11" customFormat="1" ht="15.75"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1:19" s="11" customFormat="1" ht="15.75"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1:19" s="11" customFormat="1" ht="15.75"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1:19" s="11" customFormat="1" ht="15.75"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1:19" s="11" customFormat="1" ht="15.75"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1:19" s="11" customFormat="1" ht="15.75"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1:19" s="11" customFormat="1" ht="15.75"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1:19" s="11" customFormat="1" ht="15.75"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1:19" s="11" customFormat="1" ht="15.75"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1:19" s="11" customFormat="1" ht="15.75"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1:19" s="11" customFormat="1" ht="15.75"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1:19" s="11" customFormat="1" ht="15.75"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1:19" s="11" customFormat="1" ht="15.75"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1:19" s="11" customFormat="1" ht="15.75"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1:19" s="11" customFormat="1" ht="15.75"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1:19" s="11" customFormat="1" ht="15.75"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1:19" s="11" customFormat="1" ht="15.75"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1:19" s="11" customFormat="1" ht="15.75"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1:19" s="11" customFormat="1" ht="15.75"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1:19" s="11" customFormat="1" ht="15.75"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1:19" s="11" customFormat="1" ht="15.75"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1:19" s="11" customFormat="1" ht="15.75"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1:19" s="11" customFormat="1" ht="15.75"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1:19" s="11" customFormat="1" ht="15.75"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1:19" s="11" customFormat="1" ht="15.75"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1:19" s="11" customFormat="1" ht="15.75"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1:19" s="11" customFormat="1" ht="15.75"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1:19" s="11" customFormat="1" ht="15.75"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1:19" s="11" customFormat="1" ht="15.75"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1:19" s="11" customFormat="1" ht="15.75"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1:19" s="11" customFormat="1" ht="15.75"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1:19" s="11" customFormat="1" ht="15.75"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1:19" s="11" customFormat="1" ht="15.75"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1:19" s="11" customFormat="1" ht="15.75"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1:19" s="11" customFormat="1" ht="15.75"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1:19" s="11" customFormat="1" ht="15.75"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1:19" s="11" customFormat="1" ht="15.75"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1:19" s="11" customFormat="1" ht="15.75"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1:19" s="11" customFormat="1" ht="15.75"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1:19" s="11" customFormat="1" ht="15.75"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1:19" s="11" customFormat="1" ht="15.75"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1:19" s="11" customFormat="1" ht="15.75"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1:19" s="11" customFormat="1" ht="15.75"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1:19" s="11" customFormat="1" ht="15.75"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1:19" s="11" customFormat="1" ht="15.75"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21"/>
      <c r="L410" s="21"/>
      <c r="M410" s="21"/>
      <c r="N410" s="21"/>
      <c r="O410" s="21"/>
      <c r="P410" s="21"/>
      <c r="Q410" s="21"/>
      <c r="R410" s="21"/>
      <c r="S410" s="21"/>
    </row>
  </sheetData>
  <sheetProtection/>
  <mergeCells count="39">
    <mergeCell ref="A1:T1"/>
    <mergeCell ref="A2:T2"/>
    <mergeCell ref="A3:T3"/>
    <mergeCell ref="T4:T7"/>
    <mergeCell ref="H4:J4"/>
    <mergeCell ref="K4:S4"/>
    <mergeCell ref="L5:S5"/>
    <mergeCell ref="K5:K7"/>
    <mergeCell ref="J5:J7"/>
    <mergeCell ref="E4:G4"/>
    <mergeCell ref="I5:I7"/>
    <mergeCell ref="H5:H7"/>
    <mergeCell ref="D4:D7"/>
    <mergeCell ref="C4:C7"/>
    <mergeCell ref="B4:B7"/>
    <mergeCell ref="A4:A7"/>
    <mergeCell ref="E5:E7"/>
    <mergeCell ref="F5:F7"/>
    <mergeCell ref="G5:G7"/>
    <mergeCell ref="A57:B57"/>
    <mergeCell ref="R6:R7"/>
    <mergeCell ref="S6:S7"/>
    <mergeCell ref="A8:B8"/>
    <mergeCell ref="L6:L7"/>
    <mergeCell ref="M6:M7"/>
    <mergeCell ref="N6:N7"/>
    <mergeCell ref="O6:O7"/>
    <mergeCell ref="P6:P7"/>
    <mergeCell ref="Q6:Q7"/>
    <mergeCell ref="A63:B63"/>
    <mergeCell ref="A69:B69"/>
    <mergeCell ref="A75:B75"/>
    <mergeCell ref="A81:B81"/>
    <mergeCell ref="A87:B87"/>
    <mergeCell ref="A21:B21"/>
    <mergeCell ref="A41:B41"/>
    <mergeCell ref="A42:B42"/>
    <mergeCell ref="A50:B50"/>
    <mergeCell ref="A51:B51"/>
  </mergeCells>
  <printOptions/>
  <pageMargins left="0.2" right="0.32" top="0.22" bottom="0.45" header="0.2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9">
      <selection activeCell="D20" sqref="D20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2.00390625" style="0" customWidth="1"/>
    <col min="4" max="4" width="13.421875" style="0" customWidth="1"/>
    <col min="5" max="10" width="3.421875" style="0" customWidth="1"/>
    <col min="11" max="11" width="4.7109375" style="0" customWidth="1"/>
    <col min="12" max="12" width="4.140625" style="0" customWidth="1"/>
    <col min="13" max="13" width="3.8515625" style="0" customWidth="1"/>
    <col min="14" max="14" width="3.7109375" style="0" customWidth="1"/>
    <col min="15" max="15" width="4.140625" style="0" customWidth="1"/>
    <col min="16" max="17" width="3.8515625" style="0" customWidth="1"/>
    <col min="18" max="19" width="3.7109375" style="0" customWidth="1"/>
    <col min="20" max="20" width="20.57421875" style="0" customWidth="1"/>
  </cols>
  <sheetData>
    <row r="1" spans="1:20" ht="15">
      <c r="A1" s="84" t="s">
        <v>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">
      <c r="A3" s="85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>
      <c r="A4" s="86" t="s">
        <v>182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45.75" customHeight="1">
      <c r="A5" s="60" t="s">
        <v>1</v>
      </c>
      <c r="B5" s="83" t="s">
        <v>186</v>
      </c>
      <c r="C5" s="60" t="s">
        <v>3</v>
      </c>
      <c r="D5" s="60" t="s">
        <v>4</v>
      </c>
      <c r="E5" s="90" t="s">
        <v>99</v>
      </c>
      <c r="F5" s="91"/>
      <c r="G5" s="92"/>
      <c r="H5" s="70" t="s">
        <v>5</v>
      </c>
      <c r="I5" s="71"/>
      <c r="J5" s="72"/>
      <c r="K5" s="94" t="s">
        <v>24</v>
      </c>
      <c r="L5" s="95"/>
      <c r="M5" s="95"/>
      <c r="N5" s="95"/>
      <c r="O5" s="95"/>
      <c r="P5" s="95"/>
      <c r="Q5" s="95"/>
      <c r="R5" s="95"/>
      <c r="S5" s="96"/>
      <c r="T5" s="87" t="s">
        <v>187</v>
      </c>
    </row>
    <row r="6" spans="1:20" ht="15" customHeight="1">
      <c r="A6" s="61"/>
      <c r="B6" s="61"/>
      <c r="C6" s="61"/>
      <c r="D6" s="61"/>
      <c r="E6" s="93" t="s">
        <v>6</v>
      </c>
      <c r="F6" s="93" t="s">
        <v>100</v>
      </c>
      <c r="G6" s="93" t="s">
        <v>101</v>
      </c>
      <c r="H6" s="48" t="s">
        <v>6</v>
      </c>
      <c r="I6" s="80" t="s">
        <v>7</v>
      </c>
      <c r="J6" s="80" t="s">
        <v>8</v>
      </c>
      <c r="K6" s="54" t="s">
        <v>6</v>
      </c>
      <c r="L6" s="94" t="s">
        <v>9</v>
      </c>
      <c r="M6" s="95"/>
      <c r="N6" s="95"/>
      <c r="O6" s="95"/>
      <c r="P6" s="95"/>
      <c r="Q6" s="95"/>
      <c r="R6" s="95"/>
      <c r="S6" s="96"/>
      <c r="T6" s="88"/>
    </row>
    <row r="7" spans="1:20" ht="15" customHeight="1">
      <c r="A7" s="61"/>
      <c r="B7" s="61"/>
      <c r="C7" s="61"/>
      <c r="D7" s="61"/>
      <c r="E7" s="93"/>
      <c r="F7" s="93"/>
      <c r="G7" s="93"/>
      <c r="H7" s="49"/>
      <c r="I7" s="81"/>
      <c r="J7" s="81"/>
      <c r="K7" s="55"/>
      <c r="L7" s="60" t="s">
        <v>10</v>
      </c>
      <c r="M7" s="60" t="s">
        <v>11</v>
      </c>
      <c r="N7" s="60" t="s">
        <v>12</v>
      </c>
      <c r="O7" s="60" t="s">
        <v>13</v>
      </c>
      <c r="P7" s="60" t="s">
        <v>14</v>
      </c>
      <c r="Q7" s="60" t="s">
        <v>15</v>
      </c>
      <c r="R7" s="60" t="s">
        <v>16</v>
      </c>
      <c r="S7" s="60" t="s">
        <v>17</v>
      </c>
      <c r="T7" s="88"/>
    </row>
    <row r="8" spans="1:20" ht="57" customHeight="1">
      <c r="A8" s="62"/>
      <c r="B8" s="62"/>
      <c r="C8" s="62"/>
      <c r="D8" s="62"/>
      <c r="E8" s="93"/>
      <c r="F8" s="93"/>
      <c r="G8" s="93"/>
      <c r="H8" s="50"/>
      <c r="I8" s="82"/>
      <c r="J8" s="82"/>
      <c r="K8" s="56"/>
      <c r="L8" s="62"/>
      <c r="M8" s="62"/>
      <c r="N8" s="62"/>
      <c r="O8" s="62"/>
      <c r="P8" s="62"/>
      <c r="Q8" s="62"/>
      <c r="R8" s="62"/>
      <c r="S8" s="62"/>
      <c r="T8" s="89"/>
    </row>
    <row r="9" spans="1:20" ht="18">
      <c r="A9" s="46" t="s">
        <v>6</v>
      </c>
      <c r="B9" s="47"/>
      <c r="C9" s="2"/>
      <c r="D9" s="2"/>
      <c r="E9" s="2"/>
      <c r="F9" s="2"/>
      <c r="G9" s="2"/>
      <c r="H9" s="3"/>
      <c r="I9" s="3"/>
      <c r="J9" s="3"/>
      <c r="K9" s="4">
        <f aca="true" t="shared" si="0" ref="K9:S9">SUM(K10:K21)</f>
        <v>60</v>
      </c>
      <c r="L9" s="4">
        <f t="shared" si="0"/>
        <v>0</v>
      </c>
      <c r="M9" s="4">
        <f t="shared" si="0"/>
        <v>0</v>
      </c>
      <c r="N9" s="4">
        <f t="shared" si="0"/>
        <v>10</v>
      </c>
      <c r="O9" s="4">
        <f t="shared" si="0"/>
        <v>10</v>
      </c>
      <c r="P9" s="4">
        <f t="shared" si="0"/>
        <v>10</v>
      </c>
      <c r="Q9" s="4">
        <f t="shared" si="0"/>
        <v>10</v>
      </c>
      <c r="R9" s="4">
        <f t="shared" si="0"/>
        <v>10</v>
      </c>
      <c r="S9" s="4">
        <f t="shared" si="0"/>
        <v>10</v>
      </c>
      <c r="T9" s="23"/>
    </row>
    <row r="10" spans="1:20" ht="120.75" customHeight="1">
      <c r="A10" s="3">
        <v>1</v>
      </c>
      <c r="B10" s="7" t="s">
        <v>36</v>
      </c>
      <c r="C10" s="12" t="s">
        <v>20</v>
      </c>
      <c r="D10" s="13" t="s">
        <v>19</v>
      </c>
      <c r="E10" s="13">
        <f>K10*25</f>
        <v>125</v>
      </c>
      <c r="F10" s="13">
        <f>H10*15</f>
        <v>45</v>
      </c>
      <c r="G10" s="13">
        <f>E10-F10</f>
        <v>80</v>
      </c>
      <c r="H10" s="3">
        <f aca="true" t="shared" si="1" ref="H10:H21">I10+J10</f>
        <v>3</v>
      </c>
      <c r="I10" s="3">
        <v>1</v>
      </c>
      <c r="J10" s="3">
        <v>2</v>
      </c>
      <c r="K10" s="9">
        <f aca="true" t="shared" si="2" ref="K10:K21">SUM(L10:S10)</f>
        <v>5</v>
      </c>
      <c r="L10" s="3"/>
      <c r="M10" s="3"/>
      <c r="N10" s="3">
        <v>5</v>
      </c>
      <c r="O10" s="3"/>
      <c r="P10" s="3"/>
      <c r="Q10" s="3"/>
      <c r="R10" s="3"/>
      <c r="S10" s="3"/>
      <c r="T10" s="27" t="s">
        <v>165</v>
      </c>
    </row>
    <row r="11" spans="1:20" ht="124.5" customHeight="1">
      <c r="A11" s="3">
        <v>2</v>
      </c>
      <c r="B11" s="7" t="s">
        <v>37</v>
      </c>
      <c r="C11" s="12" t="s">
        <v>20</v>
      </c>
      <c r="D11" s="13" t="s">
        <v>36</v>
      </c>
      <c r="E11" s="13">
        <f aca="true" t="shared" si="3" ref="E11:E21">K11*25</f>
        <v>125</v>
      </c>
      <c r="F11" s="13">
        <f aca="true" t="shared" si="4" ref="F11:F21">H11*15</f>
        <v>45</v>
      </c>
      <c r="G11" s="13">
        <f aca="true" t="shared" si="5" ref="G11:G21">E11-F11</f>
        <v>80</v>
      </c>
      <c r="H11" s="3">
        <f t="shared" si="1"/>
        <v>3</v>
      </c>
      <c r="I11" s="3">
        <v>1</v>
      </c>
      <c r="J11" s="3">
        <v>2</v>
      </c>
      <c r="K11" s="9">
        <f t="shared" si="2"/>
        <v>5</v>
      </c>
      <c r="L11" s="3"/>
      <c r="M11" s="3"/>
      <c r="N11" s="3"/>
      <c r="O11" s="3">
        <v>5</v>
      </c>
      <c r="P11" s="3"/>
      <c r="Q11" s="3"/>
      <c r="R11" s="3"/>
      <c r="S11" s="3"/>
      <c r="T11" s="27" t="s">
        <v>149</v>
      </c>
    </row>
    <row r="12" spans="1:20" ht="99" customHeight="1">
      <c r="A12" s="3">
        <v>3</v>
      </c>
      <c r="B12" s="7" t="s">
        <v>38</v>
      </c>
      <c r="C12" s="12" t="s">
        <v>20</v>
      </c>
      <c r="D12" s="13" t="s">
        <v>22</v>
      </c>
      <c r="E12" s="13">
        <f t="shared" si="3"/>
        <v>125</v>
      </c>
      <c r="F12" s="13">
        <f t="shared" si="4"/>
        <v>45</v>
      </c>
      <c r="G12" s="13">
        <f t="shared" si="5"/>
        <v>80</v>
      </c>
      <c r="H12" s="3">
        <f t="shared" si="1"/>
        <v>3</v>
      </c>
      <c r="I12" s="3">
        <v>1</v>
      </c>
      <c r="J12" s="3">
        <v>2</v>
      </c>
      <c r="K12" s="9">
        <f t="shared" si="2"/>
        <v>5</v>
      </c>
      <c r="L12" s="3"/>
      <c r="M12" s="3"/>
      <c r="N12" s="3"/>
      <c r="O12" s="3"/>
      <c r="P12" s="3">
        <v>5</v>
      </c>
      <c r="Q12" s="3"/>
      <c r="R12" s="3"/>
      <c r="S12" s="3"/>
      <c r="T12" s="27" t="s">
        <v>150</v>
      </c>
    </row>
    <row r="13" spans="1:20" ht="99.75" customHeight="1">
      <c r="A13" s="3">
        <v>4</v>
      </c>
      <c r="B13" s="7" t="s">
        <v>39</v>
      </c>
      <c r="C13" s="12" t="s">
        <v>20</v>
      </c>
      <c r="D13" s="13" t="s">
        <v>38</v>
      </c>
      <c r="E13" s="13">
        <f t="shared" si="3"/>
        <v>125</v>
      </c>
      <c r="F13" s="13">
        <f t="shared" si="4"/>
        <v>45</v>
      </c>
      <c r="G13" s="13">
        <f t="shared" si="5"/>
        <v>80</v>
      </c>
      <c r="H13" s="3">
        <f t="shared" si="1"/>
        <v>3</v>
      </c>
      <c r="I13" s="3">
        <v>1</v>
      </c>
      <c r="J13" s="3">
        <v>2</v>
      </c>
      <c r="K13" s="9">
        <f t="shared" si="2"/>
        <v>5</v>
      </c>
      <c r="L13" s="3"/>
      <c r="M13" s="3"/>
      <c r="N13" s="3"/>
      <c r="O13" s="3"/>
      <c r="P13" s="3"/>
      <c r="Q13" s="3">
        <v>5</v>
      </c>
      <c r="R13" s="3"/>
      <c r="S13" s="3"/>
      <c r="T13" s="27" t="s">
        <v>150</v>
      </c>
    </row>
    <row r="14" spans="1:20" ht="95.25" customHeight="1">
      <c r="A14" s="3">
        <v>5</v>
      </c>
      <c r="B14" s="7" t="s">
        <v>42</v>
      </c>
      <c r="C14" s="12" t="s">
        <v>20</v>
      </c>
      <c r="D14" s="13" t="s">
        <v>183</v>
      </c>
      <c r="E14" s="13">
        <f t="shared" si="3"/>
        <v>125</v>
      </c>
      <c r="F14" s="13">
        <f t="shared" si="4"/>
        <v>45</v>
      </c>
      <c r="G14" s="13">
        <f t="shared" si="5"/>
        <v>80</v>
      </c>
      <c r="H14" s="3">
        <f t="shared" si="1"/>
        <v>3</v>
      </c>
      <c r="I14" s="3">
        <v>1</v>
      </c>
      <c r="J14" s="3">
        <v>2</v>
      </c>
      <c r="K14" s="9">
        <f t="shared" si="2"/>
        <v>5</v>
      </c>
      <c r="L14" s="3"/>
      <c r="M14" s="3"/>
      <c r="N14" s="3">
        <v>5</v>
      </c>
      <c r="O14" s="3"/>
      <c r="P14" s="3"/>
      <c r="Q14" s="3"/>
      <c r="R14" s="3"/>
      <c r="S14" s="3"/>
      <c r="T14" s="27" t="s">
        <v>166</v>
      </c>
    </row>
    <row r="15" spans="1:20" ht="95.25" customHeight="1">
      <c r="A15" s="3">
        <v>6</v>
      </c>
      <c r="B15" s="7" t="s">
        <v>43</v>
      </c>
      <c r="C15" s="12" t="s">
        <v>20</v>
      </c>
      <c r="D15" s="13" t="s">
        <v>42</v>
      </c>
      <c r="E15" s="13">
        <f t="shared" si="3"/>
        <v>125</v>
      </c>
      <c r="F15" s="13">
        <f t="shared" si="4"/>
        <v>45</v>
      </c>
      <c r="G15" s="13">
        <f t="shared" si="5"/>
        <v>80</v>
      </c>
      <c r="H15" s="3">
        <f t="shared" si="1"/>
        <v>3</v>
      </c>
      <c r="I15" s="3">
        <v>1</v>
      </c>
      <c r="J15" s="3">
        <v>2</v>
      </c>
      <c r="K15" s="9">
        <f t="shared" si="2"/>
        <v>5</v>
      </c>
      <c r="L15" s="3"/>
      <c r="M15" s="3"/>
      <c r="N15" s="3"/>
      <c r="O15" s="3">
        <v>5</v>
      </c>
      <c r="P15" s="3"/>
      <c r="Q15" s="3"/>
      <c r="R15" s="3"/>
      <c r="S15" s="3"/>
      <c r="T15" s="27" t="s">
        <v>166</v>
      </c>
    </row>
    <row r="16" spans="1:20" ht="121.5" customHeight="1">
      <c r="A16" s="3">
        <v>7</v>
      </c>
      <c r="B16" s="7" t="s">
        <v>40</v>
      </c>
      <c r="C16" s="12" t="s">
        <v>20</v>
      </c>
      <c r="D16" s="13" t="s">
        <v>22</v>
      </c>
      <c r="E16" s="13">
        <f t="shared" si="3"/>
        <v>125</v>
      </c>
      <c r="F16" s="13">
        <f t="shared" si="4"/>
        <v>45</v>
      </c>
      <c r="G16" s="13">
        <f t="shared" si="5"/>
        <v>80</v>
      </c>
      <c r="H16" s="3">
        <f t="shared" si="1"/>
        <v>3</v>
      </c>
      <c r="I16" s="38">
        <v>1</v>
      </c>
      <c r="J16" s="38">
        <v>2</v>
      </c>
      <c r="K16" s="9">
        <f t="shared" si="2"/>
        <v>5</v>
      </c>
      <c r="L16" s="3"/>
      <c r="M16" s="3"/>
      <c r="N16" s="3"/>
      <c r="O16" s="3"/>
      <c r="P16" s="3">
        <v>5</v>
      </c>
      <c r="Q16" s="3"/>
      <c r="R16" s="3"/>
      <c r="S16" s="3"/>
      <c r="T16" s="7" t="s">
        <v>167</v>
      </c>
    </row>
    <row r="17" spans="1:20" ht="126" customHeight="1">
      <c r="A17" s="3">
        <v>8</v>
      </c>
      <c r="B17" s="7" t="s">
        <v>41</v>
      </c>
      <c r="C17" s="12" t="s">
        <v>20</v>
      </c>
      <c r="D17" s="13" t="s">
        <v>40</v>
      </c>
      <c r="E17" s="13">
        <f t="shared" si="3"/>
        <v>125</v>
      </c>
      <c r="F17" s="13">
        <f t="shared" si="4"/>
        <v>45</v>
      </c>
      <c r="G17" s="13">
        <f t="shared" si="5"/>
        <v>80</v>
      </c>
      <c r="H17" s="3">
        <f t="shared" si="1"/>
        <v>3</v>
      </c>
      <c r="I17" s="38">
        <v>1</v>
      </c>
      <c r="J17" s="38">
        <v>2</v>
      </c>
      <c r="K17" s="9">
        <f t="shared" si="2"/>
        <v>5</v>
      </c>
      <c r="L17" s="3"/>
      <c r="M17" s="3"/>
      <c r="N17" s="3"/>
      <c r="O17" s="3"/>
      <c r="P17" s="3"/>
      <c r="Q17" s="3">
        <v>5</v>
      </c>
      <c r="R17" s="3"/>
      <c r="S17" s="3"/>
      <c r="T17" s="7" t="s">
        <v>152</v>
      </c>
    </row>
    <row r="18" spans="1:20" ht="158.25" customHeight="1">
      <c r="A18" s="3">
        <v>9</v>
      </c>
      <c r="B18" s="7" t="s">
        <v>44</v>
      </c>
      <c r="C18" s="12" t="s">
        <v>20</v>
      </c>
      <c r="D18" s="13" t="s">
        <v>22</v>
      </c>
      <c r="E18" s="13">
        <f t="shared" si="3"/>
        <v>125</v>
      </c>
      <c r="F18" s="13">
        <f t="shared" si="4"/>
        <v>45</v>
      </c>
      <c r="G18" s="13">
        <f t="shared" si="5"/>
        <v>80</v>
      </c>
      <c r="H18" s="3">
        <f t="shared" si="1"/>
        <v>3</v>
      </c>
      <c r="I18" s="3">
        <v>1</v>
      </c>
      <c r="J18" s="3">
        <v>2</v>
      </c>
      <c r="K18" s="9">
        <f t="shared" si="2"/>
        <v>5</v>
      </c>
      <c r="L18" s="3"/>
      <c r="M18" s="3"/>
      <c r="N18" s="3"/>
      <c r="O18" s="3"/>
      <c r="P18" s="3"/>
      <c r="Q18" s="3"/>
      <c r="R18" s="3">
        <v>5</v>
      </c>
      <c r="S18" s="3"/>
      <c r="T18" s="27" t="s">
        <v>154</v>
      </c>
    </row>
    <row r="19" spans="1:20" ht="158.25" customHeight="1">
      <c r="A19" s="3">
        <v>10</v>
      </c>
      <c r="B19" s="7" t="s">
        <v>45</v>
      </c>
      <c r="C19" s="12" t="s">
        <v>20</v>
      </c>
      <c r="D19" s="13" t="s">
        <v>44</v>
      </c>
      <c r="E19" s="13">
        <f t="shared" si="3"/>
        <v>125</v>
      </c>
      <c r="F19" s="13">
        <f t="shared" si="4"/>
        <v>45</v>
      </c>
      <c r="G19" s="13">
        <f t="shared" si="5"/>
        <v>80</v>
      </c>
      <c r="H19" s="3">
        <f t="shared" si="1"/>
        <v>3</v>
      </c>
      <c r="I19" s="3">
        <v>1</v>
      </c>
      <c r="J19" s="3">
        <v>2</v>
      </c>
      <c r="K19" s="9">
        <f t="shared" si="2"/>
        <v>5</v>
      </c>
      <c r="L19" s="3"/>
      <c r="M19" s="3"/>
      <c r="N19" s="3"/>
      <c r="O19" s="3"/>
      <c r="P19" s="3"/>
      <c r="Q19" s="3"/>
      <c r="R19" s="3"/>
      <c r="S19" s="3">
        <v>5</v>
      </c>
      <c r="T19" s="27" t="s">
        <v>154</v>
      </c>
    </row>
    <row r="20" spans="1:20" ht="147" customHeight="1">
      <c r="A20" s="3">
        <v>11</v>
      </c>
      <c r="B20" s="7" t="s">
        <v>49</v>
      </c>
      <c r="C20" s="12" t="s">
        <v>20</v>
      </c>
      <c r="D20" s="13" t="s">
        <v>22</v>
      </c>
      <c r="E20" s="13">
        <f t="shared" si="3"/>
        <v>125</v>
      </c>
      <c r="F20" s="13">
        <f t="shared" si="4"/>
        <v>45</v>
      </c>
      <c r="G20" s="13">
        <f t="shared" si="5"/>
        <v>80</v>
      </c>
      <c r="H20" s="3">
        <f t="shared" si="1"/>
        <v>3</v>
      </c>
      <c r="I20" s="3">
        <v>1</v>
      </c>
      <c r="J20" s="3">
        <v>2</v>
      </c>
      <c r="K20" s="9">
        <f t="shared" si="2"/>
        <v>5</v>
      </c>
      <c r="L20" s="3"/>
      <c r="M20" s="3"/>
      <c r="N20" s="3"/>
      <c r="O20" s="3"/>
      <c r="P20" s="3"/>
      <c r="Q20" s="3"/>
      <c r="R20" s="3">
        <v>5</v>
      </c>
      <c r="S20" s="3"/>
      <c r="T20" s="27" t="s">
        <v>155</v>
      </c>
    </row>
    <row r="21" spans="1:20" ht="52.5" customHeight="1">
      <c r="A21" s="3">
        <v>12</v>
      </c>
      <c r="B21" s="7" t="s">
        <v>50</v>
      </c>
      <c r="C21" s="12" t="s">
        <v>20</v>
      </c>
      <c r="D21" s="13" t="s">
        <v>22</v>
      </c>
      <c r="E21" s="13">
        <f t="shared" si="3"/>
        <v>125</v>
      </c>
      <c r="F21" s="13">
        <f t="shared" si="4"/>
        <v>45</v>
      </c>
      <c r="G21" s="13">
        <f t="shared" si="5"/>
        <v>80</v>
      </c>
      <c r="H21" s="3">
        <f t="shared" si="1"/>
        <v>3</v>
      </c>
      <c r="I21" s="3">
        <v>1</v>
      </c>
      <c r="J21" s="3">
        <v>2</v>
      </c>
      <c r="K21" s="9">
        <f t="shared" si="2"/>
        <v>5</v>
      </c>
      <c r="L21" s="3"/>
      <c r="M21" s="3"/>
      <c r="N21" s="3"/>
      <c r="O21" s="3"/>
      <c r="P21" s="3"/>
      <c r="Q21" s="3"/>
      <c r="R21" s="3"/>
      <c r="S21" s="3">
        <v>5</v>
      </c>
      <c r="T21" s="27" t="s">
        <v>168</v>
      </c>
    </row>
  </sheetData>
  <sheetProtection/>
  <mergeCells count="29">
    <mergeCell ref="F6:F8"/>
    <mergeCell ref="G6:G8"/>
    <mergeCell ref="K5:S5"/>
    <mergeCell ref="N7:N8"/>
    <mergeCell ref="O7:O8"/>
    <mergeCell ref="P7:P8"/>
    <mergeCell ref="L6:S6"/>
    <mergeCell ref="L7:L8"/>
    <mergeCell ref="M7:M8"/>
    <mergeCell ref="A1:T1"/>
    <mergeCell ref="A2:T2"/>
    <mergeCell ref="A3:T3"/>
    <mergeCell ref="A4:T4"/>
    <mergeCell ref="Q7:Q8"/>
    <mergeCell ref="R7:R8"/>
    <mergeCell ref="S7:S8"/>
    <mergeCell ref="T5:T8"/>
    <mergeCell ref="E5:G5"/>
    <mergeCell ref="E6:E8"/>
    <mergeCell ref="A9:B9"/>
    <mergeCell ref="H6:H8"/>
    <mergeCell ref="I6:I8"/>
    <mergeCell ref="J6:J8"/>
    <mergeCell ref="K6:K8"/>
    <mergeCell ref="D5:D8"/>
    <mergeCell ref="H5:J5"/>
    <mergeCell ref="A5:A8"/>
    <mergeCell ref="B5:B8"/>
    <mergeCell ref="C5:C8"/>
  </mergeCells>
  <printOptions/>
  <pageMargins left="0.35" right="0.16" top="0.4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zoomScalePageLayoutView="0" workbookViewId="0" topLeftCell="A16">
      <selection activeCell="C38" sqref="C38"/>
    </sheetView>
  </sheetViews>
  <sheetFormatPr defaultColWidth="9.140625" defaultRowHeight="15"/>
  <cols>
    <col min="1" max="1" width="3.8515625" style="0" customWidth="1"/>
    <col min="2" max="2" width="18.28125" style="0" customWidth="1"/>
    <col min="3" max="3" width="10.00390625" style="0" customWidth="1"/>
    <col min="4" max="4" width="13.421875" style="0" customWidth="1"/>
    <col min="5" max="18" width="4.140625" style="0" customWidth="1"/>
    <col min="19" max="19" width="4.421875" style="0" customWidth="1"/>
    <col min="20" max="20" width="30.57421875" style="0" customWidth="1"/>
  </cols>
  <sheetData>
    <row r="1" spans="1:20" ht="15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">
      <c r="A3" s="85" t="s">
        <v>126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>
      <c r="A4" s="68" t="s">
        <v>182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34.5" customHeight="1">
      <c r="A5" s="60" t="s">
        <v>1</v>
      </c>
      <c r="B5" s="83" t="s">
        <v>2</v>
      </c>
      <c r="C5" s="60" t="s">
        <v>3</v>
      </c>
      <c r="D5" s="60" t="s">
        <v>4</v>
      </c>
      <c r="E5" s="90" t="s">
        <v>99</v>
      </c>
      <c r="F5" s="91"/>
      <c r="G5" s="92"/>
      <c r="H5" s="70" t="s">
        <v>5</v>
      </c>
      <c r="I5" s="71"/>
      <c r="J5" s="72"/>
      <c r="K5" s="94" t="s">
        <v>24</v>
      </c>
      <c r="L5" s="95"/>
      <c r="M5" s="95"/>
      <c r="N5" s="95"/>
      <c r="O5" s="95"/>
      <c r="P5" s="95"/>
      <c r="Q5" s="95"/>
      <c r="R5" s="95"/>
      <c r="S5" s="96"/>
      <c r="T5" s="101" t="s">
        <v>103</v>
      </c>
    </row>
    <row r="6" spans="1:20" ht="15">
      <c r="A6" s="61"/>
      <c r="B6" s="97"/>
      <c r="C6" s="61"/>
      <c r="D6" s="61"/>
      <c r="E6" s="93" t="s">
        <v>6</v>
      </c>
      <c r="F6" s="93" t="s">
        <v>100</v>
      </c>
      <c r="G6" s="93" t="s">
        <v>101</v>
      </c>
      <c r="H6" s="48" t="s">
        <v>6</v>
      </c>
      <c r="I6" s="80" t="s">
        <v>7</v>
      </c>
      <c r="J6" s="80" t="s">
        <v>8</v>
      </c>
      <c r="K6" s="54" t="s">
        <v>6</v>
      </c>
      <c r="L6" s="94" t="s">
        <v>9</v>
      </c>
      <c r="M6" s="95"/>
      <c r="N6" s="95"/>
      <c r="O6" s="95"/>
      <c r="P6" s="95"/>
      <c r="Q6" s="95"/>
      <c r="R6" s="95"/>
      <c r="S6" s="96"/>
      <c r="T6" s="88"/>
    </row>
    <row r="7" spans="1:20" ht="15">
      <c r="A7" s="61"/>
      <c r="B7" s="97"/>
      <c r="C7" s="61"/>
      <c r="D7" s="61"/>
      <c r="E7" s="93"/>
      <c r="F7" s="93"/>
      <c r="G7" s="93"/>
      <c r="H7" s="49"/>
      <c r="I7" s="81"/>
      <c r="J7" s="81"/>
      <c r="K7" s="55"/>
      <c r="L7" s="60" t="s">
        <v>10</v>
      </c>
      <c r="M7" s="60" t="s">
        <v>11</v>
      </c>
      <c r="N7" s="60" t="s">
        <v>12</v>
      </c>
      <c r="O7" s="60" t="s">
        <v>13</v>
      </c>
      <c r="P7" s="60" t="s">
        <v>14</v>
      </c>
      <c r="Q7" s="60" t="s">
        <v>15</v>
      </c>
      <c r="R7" s="60" t="s">
        <v>16</v>
      </c>
      <c r="S7" s="60" t="s">
        <v>17</v>
      </c>
      <c r="T7" s="88"/>
    </row>
    <row r="8" spans="1:20" ht="46.5" customHeight="1">
      <c r="A8" s="62"/>
      <c r="B8" s="98"/>
      <c r="C8" s="62"/>
      <c r="D8" s="62"/>
      <c r="E8" s="93"/>
      <c r="F8" s="93"/>
      <c r="G8" s="93"/>
      <c r="H8" s="50"/>
      <c r="I8" s="82"/>
      <c r="J8" s="82"/>
      <c r="K8" s="56"/>
      <c r="L8" s="62"/>
      <c r="M8" s="62"/>
      <c r="N8" s="62"/>
      <c r="O8" s="62"/>
      <c r="P8" s="62"/>
      <c r="Q8" s="62"/>
      <c r="R8" s="62"/>
      <c r="S8" s="62"/>
      <c r="T8" s="88"/>
    </row>
    <row r="9" spans="1:20" ht="18">
      <c r="A9" s="46" t="s">
        <v>6</v>
      </c>
      <c r="B9" s="47"/>
      <c r="C9" s="2"/>
      <c r="D9" s="2"/>
      <c r="E9" s="2"/>
      <c r="F9" s="2"/>
      <c r="G9" s="2"/>
      <c r="H9" s="3"/>
      <c r="I9" s="3"/>
      <c r="J9" s="3"/>
      <c r="K9" s="4">
        <f aca="true" t="shared" si="0" ref="K9:S9">SUM(K10:K20)</f>
        <v>60</v>
      </c>
      <c r="L9" s="4">
        <f t="shared" si="0"/>
        <v>0</v>
      </c>
      <c r="M9" s="4">
        <f t="shared" si="0"/>
        <v>0</v>
      </c>
      <c r="N9" s="4">
        <f t="shared" si="0"/>
        <v>10</v>
      </c>
      <c r="O9" s="4">
        <f t="shared" si="0"/>
        <v>10</v>
      </c>
      <c r="P9" s="4">
        <f t="shared" si="0"/>
        <v>10</v>
      </c>
      <c r="Q9" s="4">
        <f t="shared" si="0"/>
        <v>10</v>
      </c>
      <c r="R9" s="4">
        <f t="shared" si="0"/>
        <v>10</v>
      </c>
      <c r="S9" s="4">
        <f t="shared" si="0"/>
        <v>10</v>
      </c>
      <c r="T9" s="89"/>
    </row>
    <row r="10" spans="1:20" ht="42.75" customHeight="1">
      <c r="A10" s="3">
        <v>1</v>
      </c>
      <c r="B10" s="7" t="s">
        <v>93</v>
      </c>
      <c r="C10" s="25" t="s">
        <v>20</v>
      </c>
      <c r="D10" s="8" t="s">
        <v>21</v>
      </c>
      <c r="E10" s="13">
        <f>K10*25</f>
        <v>250</v>
      </c>
      <c r="F10" s="13">
        <v>90</v>
      </c>
      <c r="G10" s="13">
        <f>E10-F10</f>
        <v>160</v>
      </c>
      <c r="H10" s="3">
        <f>I10+J10</f>
        <v>6</v>
      </c>
      <c r="I10" s="3">
        <v>3</v>
      </c>
      <c r="J10" s="3">
        <v>3</v>
      </c>
      <c r="K10" s="9">
        <f aca="true" t="shared" si="1" ref="K10:K20">SUM(L10:S10)</f>
        <v>10</v>
      </c>
      <c r="L10" s="3"/>
      <c r="M10" s="3"/>
      <c r="N10" s="3">
        <v>10</v>
      </c>
      <c r="O10" s="3"/>
      <c r="P10" s="3"/>
      <c r="Q10" s="3"/>
      <c r="R10" s="3"/>
      <c r="S10" s="3"/>
      <c r="T10" s="7" t="s">
        <v>104</v>
      </c>
    </row>
    <row r="11" spans="1:20" ht="144.75" customHeight="1">
      <c r="A11" s="3">
        <v>2</v>
      </c>
      <c r="B11" s="7" t="s">
        <v>127</v>
      </c>
      <c r="C11" s="25" t="s">
        <v>20</v>
      </c>
      <c r="D11" s="8" t="s">
        <v>93</v>
      </c>
      <c r="E11" s="13">
        <f aca="true" t="shared" si="2" ref="E11:E20">K11*25</f>
        <v>125</v>
      </c>
      <c r="F11" s="13">
        <f aca="true" t="shared" si="3" ref="F11:F20">H11*15</f>
        <v>45</v>
      </c>
      <c r="G11" s="13">
        <f aca="true" t="shared" si="4" ref="G11:G20">E11-F11</f>
        <v>80</v>
      </c>
      <c r="H11" s="3">
        <f aca="true" t="shared" si="5" ref="H11:H16">I11+J11</f>
        <v>3</v>
      </c>
      <c r="I11" s="3">
        <v>1</v>
      </c>
      <c r="J11" s="3">
        <v>2</v>
      </c>
      <c r="K11" s="9">
        <f t="shared" si="1"/>
        <v>5</v>
      </c>
      <c r="L11" s="3"/>
      <c r="M11" s="3"/>
      <c r="N11" s="3"/>
      <c r="O11" s="3">
        <v>5</v>
      </c>
      <c r="P11" s="3"/>
      <c r="Q11" s="3"/>
      <c r="R11" s="3"/>
      <c r="S11" s="3"/>
      <c r="T11" s="27" t="s">
        <v>169</v>
      </c>
    </row>
    <row r="12" spans="1:20" ht="94.5" customHeight="1">
      <c r="A12" s="3">
        <v>3</v>
      </c>
      <c r="B12" s="7" t="s">
        <v>94</v>
      </c>
      <c r="C12" s="25" t="s">
        <v>20</v>
      </c>
      <c r="D12" s="8" t="s">
        <v>93</v>
      </c>
      <c r="E12" s="13">
        <f t="shared" si="2"/>
        <v>125</v>
      </c>
      <c r="F12" s="13">
        <f t="shared" si="3"/>
        <v>45</v>
      </c>
      <c r="G12" s="13">
        <f t="shared" si="4"/>
        <v>80</v>
      </c>
      <c r="H12" s="3">
        <f t="shared" si="5"/>
        <v>3</v>
      </c>
      <c r="I12" s="3">
        <v>1</v>
      </c>
      <c r="J12" s="3">
        <v>2</v>
      </c>
      <c r="K12" s="9">
        <f t="shared" si="1"/>
        <v>5</v>
      </c>
      <c r="L12" s="3"/>
      <c r="M12" s="3"/>
      <c r="N12" s="3"/>
      <c r="O12" s="3">
        <v>5</v>
      </c>
      <c r="P12" s="3"/>
      <c r="Q12" s="3"/>
      <c r="R12" s="3"/>
      <c r="S12" s="3"/>
      <c r="T12" s="27" t="s">
        <v>114</v>
      </c>
    </row>
    <row r="13" spans="1:20" ht="110.25" customHeight="1">
      <c r="A13" s="3">
        <v>4</v>
      </c>
      <c r="B13" s="7" t="s">
        <v>95</v>
      </c>
      <c r="C13" s="25" t="s">
        <v>20</v>
      </c>
      <c r="D13" s="8" t="s">
        <v>93</v>
      </c>
      <c r="E13" s="13">
        <f t="shared" si="2"/>
        <v>125</v>
      </c>
      <c r="F13" s="13">
        <f t="shared" si="3"/>
        <v>45</v>
      </c>
      <c r="G13" s="13">
        <f t="shared" si="4"/>
        <v>80</v>
      </c>
      <c r="H13" s="3">
        <f t="shared" si="5"/>
        <v>3</v>
      </c>
      <c r="I13" s="3">
        <v>1</v>
      </c>
      <c r="J13" s="3">
        <v>2</v>
      </c>
      <c r="K13" s="9">
        <f t="shared" si="1"/>
        <v>5</v>
      </c>
      <c r="L13" s="3"/>
      <c r="M13" s="3"/>
      <c r="N13" s="3"/>
      <c r="O13" s="3"/>
      <c r="P13" s="3">
        <v>5</v>
      </c>
      <c r="Q13" s="3"/>
      <c r="R13" s="3"/>
      <c r="S13" s="3"/>
      <c r="T13" s="27" t="s">
        <v>170</v>
      </c>
    </row>
    <row r="14" spans="1:20" ht="98.25" customHeight="1">
      <c r="A14" s="3">
        <v>5</v>
      </c>
      <c r="B14" s="7" t="s">
        <v>55</v>
      </c>
      <c r="C14" s="25" t="s">
        <v>20</v>
      </c>
      <c r="D14" s="8" t="s">
        <v>93</v>
      </c>
      <c r="E14" s="13">
        <f t="shared" si="2"/>
        <v>125</v>
      </c>
      <c r="F14" s="13">
        <f t="shared" si="3"/>
        <v>45</v>
      </c>
      <c r="G14" s="13">
        <f t="shared" si="4"/>
        <v>80</v>
      </c>
      <c r="H14" s="3">
        <f t="shared" si="5"/>
        <v>3</v>
      </c>
      <c r="I14" s="3">
        <v>1</v>
      </c>
      <c r="J14" s="3">
        <v>2</v>
      </c>
      <c r="K14" s="9">
        <f t="shared" si="1"/>
        <v>5</v>
      </c>
      <c r="L14" s="3"/>
      <c r="M14" s="3"/>
      <c r="N14" s="3"/>
      <c r="O14" s="3"/>
      <c r="P14" s="3">
        <v>5</v>
      </c>
      <c r="Q14" s="3"/>
      <c r="R14" s="3"/>
      <c r="S14" s="3"/>
      <c r="T14" s="27" t="s">
        <v>150</v>
      </c>
    </row>
    <row r="15" spans="1:20" ht="70.5" customHeight="1">
      <c r="A15" s="3">
        <v>6</v>
      </c>
      <c r="B15" s="7" t="s">
        <v>56</v>
      </c>
      <c r="C15" s="25" t="s">
        <v>20</v>
      </c>
      <c r="D15" s="8" t="s">
        <v>93</v>
      </c>
      <c r="E15" s="13">
        <f t="shared" si="2"/>
        <v>125</v>
      </c>
      <c r="F15" s="13">
        <f t="shared" si="3"/>
        <v>45</v>
      </c>
      <c r="G15" s="13">
        <f t="shared" si="4"/>
        <v>80</v>
      </c>
      <c r="H15" s="38">
        <f>I15+J15</f>
        <v>3</v>
      </c>
      <c r="I15" s="38">
        <v>1</v>
      </c>
      <c r="J15" s="38">
        <v>2</v>
      </c>
      <c r="K15" s="9">
        <f t="shared" si="1"/>
        <v>5</v>
      </c>
      <c r="L15" s="3"/>
      <c r="M15" s="3"/>
      <c r="N15" s="3"/>
      <c r="O15" s="3"/>
      <c r="P15" s="3"/>
      <c r="Q15" s="3">
        <v>5</v>
      </c>
      <c r="R15" s="3"/>
      <c r="S15" s="3"/>
      <c r="T15" s="7" t="s">
        <v>178</v>
      </c>
    </row>
    <row r="16" spans="1:20" ht="158.25" customHeight="1">
      <c r="A16" s="3">
        <v>7</v>
      </c>
      <c r="B16" s="7" t="s">
        <v>54</v>
      </c>
      <c r="C16" s="25" t="s">
        <v>20</v>
      </c>
      <c r="D16" s="8" t="s">
        <v>93</v>
      </c>
      <c r="E16" s="13">
        <f t="shared" si="2"/>
        <v>125</v>
      </c>
      <c r="F16" s="13">
        <f t="shared" si="3"/>
        <v>45</v>
      </c>
      <c r="G16" s="13">
        <f t="shared" si="4"/>
        <v>80</v>
      </c>
      <c r="H16" s="3">
        <f t="shared" si="5"/>
        <v>3</v>
      </c>
      <c r="I16" s="3">
        <v>1</v>
      </c>
      <c r="J16" s="3">
        <v>2</v>
      </c>
      <c r="K16" s="9">
        <f t="shared" si="1"/>
        <v>5</v>
      </c>
      <c r="L16" s="3"/>
      <c r="M16" s="3"/>
      <c r="N16" s="3"/>
      <c r="O16" s="3"/>
      <c r="P16" s="3"/>
      <c r="Q16" s="3">
        <v>5</v>
      </c>
      <c r="R16" s="3"/>
      <c r="S16" s="3"/>
      <c r="T16" s="27" t="s">
        <v>171</v>
      </c>
    </row>
    <row r="17" spans="1:20" ht="42" customHeight="1">
      <c r="A17" s="3">
        <v>8</v>
      </c>
      <c r="B17" s="7" t="s">
        <v>49</v>
      </c>
      <c r="C17" s="25" t="s">
        <v>20</v>
      </c>
      <c r="D17" s="8" t="s">
        <v>93</v>
      </c>
      <c r="E17" s="13">
        <f t="shared" si="2"/>
        <v>125</v>
      </c>
      <c r="F17" s="13">
        <f t="shared" si="3"/>
        <v>45</v>
      </c>
      <c r="G17" s="13">
        <f t="shared" si="4"/>
        <v>80</v>
      </c>
      <c r="H17" s="38">
        <f>I17+J17</f>
        <v>3</v>
      </c>
      <c r="I17" s="38">
        <v>1</v>
      </c>
      <c r="J17" s="38">
        <v>2</v>
      </c>
      <c r="K17" s="9">
        <f t="shared" si="1"/>
        <v>5</v>
      </c>
      <c r="L17" s="3"/>
      <c r="M17" s="3"/>
      <c r="N17" s="3"/>
      <c r="O17" s="3"/>
      <c r="P17" s="3"/>
      <c r="Q17" s="3"/>
      <c r="R17" s="3">
        <v>5</v>
      </c>
      <c r="S17" s="3"/>
      <c r="T17" s="27" t="s">
        <v>122</v>
      </c>
    </row>
    <row r="18" spans="1:20" ht="47.25" customHeight="1">
      <c r="A18" s="3">
        <v>9</v>
      </c>
      <c r="B18" s="7" t="s">
        <v>50</v>
      </c>
      <c r="C18" s="25" t="s">
        <v>20</v>
      </c>
      <c r="D18" s="8" t="s">
        <v>93</v>
      </c>
      <c r="E18" s="13">
        <f t="shared" si="2"/>
        <v>125</v>
      </c>
      <c r="F18" s="13">
        <f t="shared" si="3"/>
        <v>45</v>
      </c>
      <c r="G18" s="13">
        <f t="shared" si="4"/>
        <v>80</v>
      </c>
      <c r="H18" s="38">
        <f>I18+J18</f>
        <v>3</v>
      </c>
      <c r="I18" s="38">
        <v>1</v>
      </c>
      <c r="J18" s="38">
        <v>2</v>
      </c>
      <c r="K18" s="9">
        <f t="shared" si="1"/>
        <v>5</v>
      </c>
      <c r="L18" s="3"/>
      <c r="M18" s="3"/>
      <c r="N18" s="3"/>
      <c r="O18" s="3"/>
      <c r="P18" s="3"/>
      <c r="Q18" s="3"/>
      <c r="R18" s="3">
        <v>5</v>
      </c>
      <c r="S18" s="3"/>
      <c r="T18" s="27" t="s">
        <v>168</v>
      </c>
    </row>
    <row r="19" spans="1:20" ht="79.5" customHeight="1">
      <c r="A19" s="3">
        <v>10</v>
      </c>
      <c r="B19" s="7" t="s">
        <v>96</v>
      </c>
      <c r="C19" s="25" t="s">
        <v>20</v>
      </c>
      <c r="D19" s="8" t="s">
        <v>93</v>
      </c>
      <c r="E19" s="13">
        <f t="shared" si="2"/>
        <v>125</v>
      </c>
      <c r="F19" s="13">
        <f t="shared" si="3"/>
        <v>45</v>
      </c>
      <c r="G19" s="13">
        <f t="shared" si="4"/>
        <v>80</v>
      </c>
      <c r="H19" s="38">
        <f>I19+J19</f>
        <v>3</v>
      </c>
      <c r="I19" s="38">
        <v>1</v>
      </c>
      <c r="J19" s="38">
        <v>2</v>
      </c>
      <c r="K19" s="9">
        <f t="shared" si="1"/>
        <v>5</v>
      </c>
      <c r="L19" s="3"/>
      <c r="M19" s="3"/>
      <c r="N19" s="3"/>
      <c r="O19" s="3"/>
      <c r="P19" s="3"/>
      <c r="Q19" s="3"/>
      <c r="R19" s="3"/>
      <c r="S19" s="3">
        <v>5</v>
      </c>
      <c r="T19" s="27" t="s">
        <v>172</v>
      </c>
    </row>
    <row r="20" spans="1:20" ht="72" customHeight="1">
      <c r="A20" s="3">
        <v>11</v>
      </c>
      <c r="B20" s="7" t="s">
        <v>79</v>
      </c>
      <c r="C20" s="25" t="s">
        <v>20</v>
      </c>
      <c r="D20" s="8" t="s">
        <v>173</v>
      </c>
      <c r="E20" s="13">
        <f t="shared" si="2"/>
        <v>125</v>
      </c>
      <c r="F20" s="13">
        <f t="shared" si="3"/>
        <v>30</v>
      </c>
      <c r="G20" s="13">
        <f t="shared" si="4"/>
        <v>95</v>
      </c>
      <c r="H20" s="3">
        <f>I20+J20</f>
        <v>2</v>
      </c>
      <c r="I20" s="3">
        <v>1</v>
      </c>
      <c r="J20" s="3">
        <v>1</v>
      </c>
      <c r="K20" s="9">
        <f t="shared" si="1"/>
        <v>5</v>
      </c>
      <c r="L20" s="3"/>
      <c r="M20" s="3"/>
      <c r="N20" s="3"/>
      <c r="O20" s="3"/>
      <c r="P20" s="3"/>
      <c r="Q20" s="3"/>
      <c r="R20" s="3"/>
      <c r="S20" s="3">
        <v>5</v>
      </c>
      <c r="T20" s="27" t="s">
        <v>123</v>
      </c>
    </row>
    <row r="21" spans="5:7" ht="15">
      <c r="E21" s="24"/>
      <c r="F21" s="24"/>
      <c r="G21" s="24"/>
    </row>
    <row r="23" ht="4.5" customHeight="1"/>
    <row r="24" spans="2:20" ht="3.75" customHeight="1"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 ht="15" hidden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 ht="15" hidden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 ht="15" hidden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 ht="15" hidden="1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 ht="15" hidden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 ht="15" hidden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 ht="15" hidden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 ht="15" hidden="1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 ht="61.5" customHeight="1" hidden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</sheetData>
  <sheetProtection/>
  <mergeCells count="30">
    <mergeCell ref="B24:T33"/>
    <mergeCell ref="E6:E8"/>
    <mergeCell ref="F6:F8"/>
    <mergeCell ref="G6:G8"/>
    <mergeCell ref="T5:T9"/>
    <mergeCell ref="K5:S5"/>
    <mergeCell ref="H6:H8"/>
    <mergeCell ref="Q7:Q8"/>
    <mergeCell ref="R7:R8"/>
    <mergeCell ref="S7:S8"/>
    <mergeCell ref="A1:T1"/>
    <mergeCell ref="A2:T2"/>
    <mergeCell ref="A3:T3"/>
    <mergeCell ref="A5:A8"/>
    <mergeCell ref="B5:B8"/>
    <mergeCell ref="C5:C8"/>
    <mergeCell ref="D5:D8"/>
    <mergeCell ref="H5:J5"/>
    <mergeCell ref="A4:T4"/>
    <mergeCell ref="E5:G5"/>
    <mergeCell ref="A9:B9"/>
    <mergeCell ref="I6:I8"/>
    <mergeCell ref="J6:J8"/>
    <mergeCell ref="K6:K8"/>
    <mergeCell ref="L6:S6"/>
    <mergeCell ref="L7:L8"/>
    <mergeCell ref="M7:M8"/>
    <mergeCell ref="N7:N8"/>
    <mergeCell ref="O7:O8"/>
    <mergeCell ref="P7:P8"/>
  </mergeCells>
  <printOptions/>
  <pageMargins left="0.27" right="0.27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compac-01</dc:creator>
  <cp:keywords/>
  <dc:description/>
  <cp:lastModifiedBy>res-03</cp:lastModifiedBy>
  <cp:lastPrinted>2013-02-21T07:38:55Z</cp:lastPrinted>
  <dcterms:created xsi:type="dcterms:W3CDTF">2011-08-17T13:53:30Z</dcterms:created>
  <dcterms:modified xsi:type="dcterms:W3CDTF">2013-07-31T12:09:18Z</dcterms:modified>
  <cp:category/>
  <cp:version/>
  <cp:contentType/>
  <cp:contentStatus/>
</cp:coreProperties>
</file>